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510" yWindow="-75" windowWidth="16305" windowHeight="12570" tabRatio="477"/>
  </bookViews>
  <sheets>
    <sheet name="REKAPITULACIJA" sheetId="6" r:id="rId1"/>
    <sheet name="GRAĐ-OBRTNIČKI_ŠKOLE I DVORANA" sheetId="2" r:id="rId2"/>
    <sheet name="IV_Ventilacija" sheetId="11" r:id="rId3"/>
    <sheet name="V_Grijanje" sheetId="9" r:id="rId4"/>
    <sheet name="VI_Ostali radovi" sheetId="10" r:id="rId5"/>
    <sheet name="List1" sheetId="7" r:id="rId6"/>
  </sheets>
  <externalReferences>
    <externalReference r:id="rId7"/>
  </externalReferences>
  <definedNames>
    <definedName name="_Toc322533491" localSheetId="2">IV_Ventilacija!#REF!</definedName>
    <definedName name="_Toc322533491" localSheetId="3">V_Grijanje!#REF!</definedName>
    <definedName name="_Toc322533491" localSheetId="4">'VI_Ostali radovi'!#REF!</definedName>
    <definedName name="_Toc76786714" localSheetId="1">'GRAĐ-OBRTNIČKI_ŠKOLE I DVORANA'!#REF!</definedName>
    <definedName name="_Toc76786715" localSheetId="1">'GRAĐ-OBRTNIČKI_ŠKOLE I DVORANA'!#REF!</definedName>
    <definedName name="_Toc76786716" localSheetId="1">'GRAĐ-OBRTNIČKI_ŠKOLE I DVORANA'!#REF!</definedName>
    <definedName name="donos" localSheetId="2">#REF!</definedName>
    <definedName name="donos">#REF!</definedName>
    <definedName name="_xlnm.Print_Titles" localSheetId="1">'GRAĐ-OBRTNIČKI_ŠKOLE I DVORANA'!$A:$F,'GRAĐ-OBRTNIČKI_ŠKOLE I DVORANA'!$1:$5</definedName>
    <definedName name="jed_mjere">#REF!</definedName>
    <definedName name="kk_1" localSheetId="2">[1]POMOĆNI!$B$76</definedName>
    <definedName name="kk_1">[1]POMOĆNI!$B$76</definedName>
    <definedName name="kk1i" localSheetId="2">[1]POMOĆNI!$B$64</definedName>
    <definedName name="kk1i">[1]POMOĆNI!$B$64</definedName>
    <definedName name="kk1p" localSheetId="2">[1]POMOĆNI!$B$58</definedName>
    <definedName name="kk1p">[1]POMOĆNI!$B$58</definedName>
    <definedName name="kk1v" localSheetId="2">[1]POMOĆNI!$L$57</definedName>
    <definedName name="kk1v">[1]POMOĆNI!$L$57</definedName>
    <definedName name="kk2i" localSheetId="2">[1]POMOĆNI!$B$65</definedName>
    <definedName name="kk2i">[1]POMOĆNI!$B$65</definedName>
    <definedName name="kk2p" localSheetId="2">[1]POMOĆNI!$B$59</definedName>
    <definedName name="kk2p">[1]POMOĆNI!$B$59</definedName>
    <definedName name="kk2v" localSheetId="2">[1]POMOĆNI!$L$58</definedName>
    <definedName name="kk2v">[1]POMOĆNI!$L$58</definedName>
    <definedName name="kk3i" localSheetId="2">[1]POMOĆNI!$B$66</definedName>
    <definedName name="kk3i">[1]POMOĆNI!$B$66</definedName>
    <definedName name="kk3p" localSheetId="2">[1]POMOĆNI!$B$60</definedName>
    <definedName name="kk3p">[1]POMOĆNI!$B$60</definedName>
    <definedName name="kk3v" localSheetId="2">[1]POMOĆNI!$L$59</definedName>
    <definedName name="kk3v">[1]POMOĆNI!$L$59</definedName>
    <definedName name="kk4i" localSheetId="2">[1]POMOĆNI!$B$67</definedName>
    <definedName name="kk4i">[1]POMOĆNI!$B$67</definedName>
    <definedName name="kk4p" localSheetId="2">[1]POMOĆNI!$B$61</definedName>
    <definedName name="kk4p">[1]POMOĆNI!$B$61</definedName>
    <definedName name="kk4v" localSheetId="2">[1]POMOĆNI!$L$60</definedName>
    <definedName name="kk4v">[1]POMOĆNI!$L$60</definedName>
    <definedName name="kk5i" localSheetId="2">[1]POMOĆNI!$B$68</definedName>
    <definedName name="kk5i">[1]POMOĆNI!$B$68</definedName>
    <definedName name="kk5p" localSheetId="2">[1]POMOĆNI!$B$62</definedName>
    <definedName name="kk5p">[1]POMOĆNI!$B$62</definedName>
    <definedName name="kk5v" localSheetId="2">[1]POMOĆNI!$L$61</definedName>
    <definedName name="kk5v">[1]POMOĆNI!$L$61</definedName>
    <definedName name="kk6i" localSheetId="2">[1]POMOĆNI!$B$69</definedName>
    <definedName name="kk6i">[1]POMOĆNI!$B$69</definedName>
    <definedName name="kk6p" localSheetId="2">[1]POMOĆNI!$B$63</definedName>
    <definedName name="kk6p">[1]POMOĆNI!$B$63</definedName>
    <definedName name="kk6v" localSheetId="2">[1]POMOĆNI!$L$62</definedName>
    <definedName name="kk6v">[1]POMOĆNI!$L$62</definedName>
    <definedName name="krov" localSheetId="2">[1]POMOĆNI!$B$56:$B$69</definedName>
    <definedName name="krov">[1]POMOĆNI!$B$56:$B$69</definedName>
    <definedName name="krov_1" localSheetId="2">[1]POMOĆNI!$L$56:$L$62</definedName>
    <definedName name="krov_1">[1]POMOĆNI!$L$56:$L$62</definedName>
    <definedName name="krov_2" localSheetId="2">[1]POMOĆNI!$B$76:$B$77</definedName>
    <definedName name="krov_2">[1]POMOĆNI!$B$76:$B$77</definedName>
    <definedName name="poc_zbroja">#REF!</definedName>
    <definedName name="_xlnm.Print_Area" localSheetId="1">'GRAĐ-OBRTNIČKI_ŠKOLE I DVORANA'!$A$1:$F$812</definedName>
    <definedName name="_xlnm.Print_Area" localSheetId="2">IV_Ventilacija!$A$1:$G$129</definedName>
    <definedName name="_xlnm.Print_Area" localSheetId="0">REKAPITULACIJA!$A$1:$F$64</definedName>
    <definedName name="rk_1" localSheetId="2">[1]POMOĆNI!$B$77</definedName>
    <definedName name="rk_1">[1]POMOĆNI!$B$77</definedName>
    <definedName name="rk1v" localSheetId="2">[1]POMOĆNI!$L$56</definedName>
    <definedName name="rk1v">[1]POMOĆNI!$L$56</definedName>
    <definedName name="rkh" localSheetId="2">[1]POMOĆNI!$B$56</definedName>
    <definedName name="rkh">[1]POMOĆNI!$B$56</definedName>
    <definedName name="rkv" localSheetId="2">[1]POMOĆNI!$B$57</definedName>
    <definedName name="rkv">[1]POMOĆNI!$B$57</definedName>
    <definedName name="Z_0A1A1CA6_D03F_4053_9E9F_9D68F3B31338_.wvu.PrintArea" localSheetId="1" hidden="1">'GRAĐ-OBRTNIČKI_ŠKOLE I DVORANA'!$A$1:$G$1284</definedName>
    <definedName name="Z_0A1A1CA6_D03F_4053_9E9F_9D68F3B31338_.wvu.PrintTitles" localSheetId="1" hidden="1">'GRAĐ-OBRTNIČKI_ŠKOLE I DVORANA'!$1:$3</definedName>
    <definedName name="Z_2EAB9275_B354_4D6D_882E_EA57D441B24C_.wvu.PrintTitles" localSheetId="1" hidden="1">'GRAĐ-OBRTNIČKI_ŠKOLE I DVORANA'!$1:$3</definedName>
    <definedName name="Z_2EAB9275_B354_4D6D_882E_EA57D441B24C_.wvu.Rows" localSheetId="1" hidden="1">'GRAĐ-OBRTNIČKI_ŠKOLE I DVORANA'!#REF!</definedName>
  </definedNames>
  <calcPr calcId="145621"/>
  <customWorkbookViews>
    <customWorkbookView name="Sabolić - Personal View" guid="{2EAB9275-B354-4D6D-882E-EA57D441B24C}" mergeInterval="0" personalView="1" maximized="1" windowWidth="1032" windowHeight="861" activeSheetId="8"/>
    <customWorkbookView name="GOTOVO" guid="{0A1A1CA6-D03F-4053-9E9F-9D68F3B31338}" maximized="1" xWindow="1" yWindow="1" windowWidth="1276" windowHeight="791" activeSheetId="2"/>
  </customWorkbookViews>
</workbook>
</file>

<file path=xl/calcChain.xml><?xml version="1.0" encoding="utf-8"?>
<calcChain xmlns="http://schemas.openxmlformats.org/spreadsheetml/2006/main">
  <c r="F30" i="6" l="1"/>
  <c r="F582" i="2"/>
  <c r="F579" i="2"/>
  <c r="F578" i="2"/>
  <c r="F577" i="2"/>
  <c r="F300" i="2"/>
  <c r="F297" i="2"/>
  <c r="F294" i="2"/>
  <c r="F291" i="2"/>
  <c r="F288" i="2"/>
  <c r="F287" i="2"/>
  <c r="F286" i="2"/>
  <c r="F285" i="2"/>
  <c r="F282" i="2"/>
  <c r="F263" i="2"/>
  <c r="F262" i="2"/>
  <c r="F261" i="2"/>
  <c r="F260" i="2"/>
  <c r="F259" i="2"/>
  <c r="F258" i="2"/>
  <c r="F257" i="2"/>
  <c r="F256" i="2"/>
  <c r="F255" i="2"/>
  <c r="F254" i="2"/>
  <c r="F253" i="2"/>
  <c r="F252" i="2"/>
  <c r="F251" i="2"/>
  <c r="F250" i="2"/>
  <c r="F249" i="2"/>
  <c r="F248" i="2"/>
  <c r="F247" i="2"/>
  <c r="F70" i="2"/>
  <c r="F67" i="2"/>
  <c r="F64" i="2"/>
  <c r="F63" i="2"/>
  <c r="F62" i="2"/>
  <c r="F61" i="2"/>
  <c r="F58" i="2"/>
  <c r="F55" i="2"/>
  <c r="F52" i="2"/>
  <c r="F35" i="2"/>
  <c r="F34" i="2"/>
  <c r="F33" i="2"/>
  <c r="F32" i="2"/>
  <c r="F31" i="2"/>
  <c r="F28" i="2"/>
  <c r="F27" i="2"/>
  <c r="F26" i="2"/>
  <c r="F25" i="2"/>
  <c r="G127" i="11"/>
  <c r="G125" i="11"/>
  <c r="G123" i="11"/>
  <c r="G122" i="11"/>
  <c r="G119" i="11"/>
  <c r="G117" i="11"/>
  <c r="G113" i="11"/>
  <c r="G109" i="11"/>
  <c r="G100" i="11"/>
  <c r="G98" i="11"/>
  <c r="G95" i="11"/>
  <c r="G92" i="11"/>
  <c r="G88" i="11"/>
  <c r="G84" i="11"/>
  <c r="G80" i="11"/>
  <c r="G76" i="11"/>
  <c r="G73" i="11"/>
  <c r="G72" i="11"/>
  <c r="G71" i="11"/>
  <c r="G68" i="11"/>
  <c r="G67" i="11"/>
  <c r="G66" i="11"/>
  <c r="G65" i="11"/>
  <c r="G64" i="11"/>
  <c r="G61" i="11"/>
  <c r="G59" i="11"/>
  <c r="G56" i="11"/>
  <c r="G54" i="11"/>
  <c r="G52" i="11"/>
  <c r="G49" i="11"/>
  <c r="G47" i="11"/>
  <c r="G44" i="11"/>
  <c r="G32" i="11"/>
  <c r="G7" i="11"/>
  <c r="G6" i="10"/>
  <c r="G9" i="10"/>
  <c r="G12" i="10"/>
  <c r="G15" i="10"/>
  <c r="G18" i="10"/>
  <c r="G6" i="9"/>
  <c r="G9" i="9"/>
  <c r="G12" i="9"/>
  <c r="G16" i="9"/>
  <c r="G19" i="9"/>
  <c r="G22" i="9"/>
  <c r="G25" i="9"/>
  <c r="G28" i="9"/>
  <c r="G31" i="9"/>
  <c r="G34" i="9"/>
  <c r="G37" i="9"/>
  <c r="G21" i="10" l="1"/>
  <c r="F34" i="6" s="1"/>
  <c r="G40" i="9"/>
  <c r="F32" i="6" s="1"/>
  <c r="F560" i="2"/>
  <c r="F559" i="2"/>
  <c r="F555" i="2"/>
  <c r="F552" i="2"/>
  <c r="F491" i="2"/>
  <c r="F503" i="2"/>
  <c r="F688" i="2"/>
  <c r="F687" i="2"/>
  <c r="F574" i="2"/>
  <c r="F497" i="2"/>
  <c r="F571" i="2"/>
  <c r="F569" i="2"/>
  <c r="F570" i="2"/>
  <c r="F500" i="2"/>
  <c r="F494" i="2"/>
  <c r="F514" i="2"/>
  <c r="F718" i="2"/>
  <c r="F721" i="2"/>
  <c r="F717" i="2"/>
  <c r="F709" i="2"/>
  <c r="F708" i="2"/>
  <c r="F210" i="2"/>
  <c r="F700" i="2"/>
  <c r="F699" i="2"/>
  <c r="F696" i="2"/>
  <c r="F685" i="2"/>
  <c r="F684" i="2"/>
  <c r="F683" i="2"/>
  <c r="F682" i="2"/>
  <c r="F677" i="2"/>
  <c r="F674" i="2"/>
  <c r="F671" i="2"/>
  <c r="F668" i="2"/>
  <c r="F665" i="2"/>
  <c r="F662" i="2"/>
  <c r="F659" i="2"/>
  <c r="F656" i="2"/>
  <c r="F653" i="2"/>
  <c r="F650" i="2"/>
  <c r="F647" i="2"/>
  <c r="F644" i="2"/>
  <c r="F641" i="2"/>
  <c r="F638" i="2"/>
  <c r="F635" i="2"/>
  <c r="F632" i="2"/>
  <c r="F629" i="2"/>
  <c r="F626" i="2"/>
  <c r="F623" i="2"/>
  <c r="F620" i="2"/>
  <c r="F617" i="2"/>
  <c r="F614" i="2"/>
  <c r="F611" i="2"/>
  <c r="F608" i="2"/>
  <c r="F605" i="2"/>
  <c r="F602" i="2"/>
  <c r="F599" i="2"/>
  <c r="F596" i="2"/>
  <c r="F593" i="2"/>
  <c r="F590" i="2"/>
  <c r="F568" i="2"/>
  <c r="F544" i="2"/>
  <c r="F541" i="2"/>
  <c r="F538" i="2"/>
  <c r="F535" i="2"/>
  <c r="F527" i="2"/>
  <c r="F524" i="2"/>
  <c r="F522" i="2"/>
  <c r="F511" i="2"/>
  <c r="F488" i="2"/>
  <c r="F485" i="2"/>
  <c r="F483" i="2"/>
  <c r="F37" i="6" l="1"/>
  <c r="F546" i="2"/>
  <c r="F766" i="2" s="1"/>
  <c r="F562" i="2"/>
  <c r="F767" i="2" s="1"/>
  <c r="F505" i="2"/>
  <c r="F763" i="2" s="1"/>
  <c r="F584" i="2"/>
  <c r="F768" i="2" s="1"/>
  <c r="F690" i="2"/>
  <c r="F770" i="2" s="1"/>
  <c r="F516" i="2"/>
  <c r="F764" i="2" s="1"/>
  <c r="F723" i="2"/>
  <c r="F773" i="2" s="1"/>
  <c r="F711" i="2"/>
  <c r="F772" i="2" s="1"/>
  <c r="F702" i="2"/>
  <c r="F771" i="2" s="1"/>
  <c r="F529" i="2"/>
  <c r="F765" i="2" s="1"/>
  <c r="F679" i="2"/>
  <c r="F769" i="2" s="1"/>
  <c r="F775" i="2" l="1"/>
  <c r="F784" i="2" s="1"/>
  <c r="F19" i="6" s="1"/>
  <c r="F434" i="2"/>
  <c r="F387" i="2"/>
  <c r="F384" i="2"/>
  <c r="F381" i="2"/>
  <c r="F378" i="2"/>
  <c r="F375" i="2"/>
  <c r="F372" i="2"/>
  <c r="F369" i="2"/>
  <c r="F366" i="2"/>
  <c r="F363" i="2"/>
  <c r="F360" i="2"/>
  <c r="F357" i="2"/>
  <c r="F354" i="2"/>
  <c r="F351" i="2"/>
  <c r="F348" i="2"/>
  <c r="F345" i="2"/>
  <c r="F342" i="2"/>
  <c r="F447" i="2"/>
  <c r="F446" i="2"/>
  <c r="F469" i="2"/>
  <c r="F466" i="2"/>
  <c r="F458" i="2"/>
  <c r="F455" i="2"/>
  <c r="F443" i="2"/>
  <c r="F442" i="2"/>
  <c r="F439" i="2"/>
  <c r="F431" i="2"/>
  <c r="F430" i="2"/>
  <c r="F426" i="2"/>
  <c r="F423" i="2"/>
  <c r="F420" i="2"/>
  <c r="F417" i="2"/>
  <c r="F412" i="2"/>
  <c r="F411" i="2"/>
  <c r="F410" i="2"/>
  <c r="F409" i="2"/>
  <c r="F404" i="2"/>
  <c r="F401" i="2"/>
  <c r="F398" i="2"/>
  <c r="F395" i="2"/>
  <c r="F339" i="2"/>
  <c r="F331" i="2"/>
  <c r="F328" i="2"/>
  <c r="F320" i="2"/>
  <c r="F317" i="2"/>
  <c r="F314" i="2"/>
  <c r="F311" i="2"/>
  <c r="F308" i="2"/>
  <c r="F276" i="2"/>
  <c r="F279" i="2"/>
  <c r="F272" i="2"/>
  <c r="F268" i="2"/>
  <c r="F267" i="2"/>
  <c r="F243" i="2"/>
  <c r="F242" i="2"/>
  <c r="F161" i="2"/>
  <c r="F90" i="2"/>
  <c r="F230" i="2"/>
  <c r="F227" i="2"/>
  <c r="F219" i="2"/>
  <c r="F389" i="2" l="1"/>
  <c r="F750" i="2" s="1"/>
  <c r="F471" i="2"/>
  <c r="F756" i="2" s="1"/>
  <c r="F436" i="2"/>
  <c r="F753" i="2" s="1"/>
  <c r="F333" i="2"/>
  <c r="F749" i="2" s="1"/>
  <c r="F460" i="2"/>
  <c r="F755" i="2" s="1"/>
  <c r="F232" i="2"/>
  <c r="F740" i="2" s="1"/>
  <c r="F302" i="2"/>
  <c r="F747" i="2" s="1"/>
  <c r="F322" i="2"/>
  <c r="F748" i="2" s="1"/>
  <c r="F406" i="2"/>
  <c r="F751" i="2" s="1"/>
  <c r="F414" i="2"/>
  <c r="F752" i="2" s="1"/>
  <c r="F449" i="2"/>
  <c r="F754" i="2" s="1"/>
  <c r="F218" i="2"/>
  <c r="F221" i="2" s="1"/>
  <c r="F739" i="2" s="1"/>
  <c r="F209" i="2"/>
  <c r="F758" i="2" l="1"/>
  <c r="F782" i="2" s="1"/>
  <c r="F16" i="6" s="1"/>
  <c r="F206" i="2"/>
  <c r="F212" i="2" s="1"/>
  <c r="F738" i="2" s="1"/>
  <c r="F195" i="2"/>
  <c r="F133" i="2"/>
  <c r="F130" i="2"/>
  <c r="F127" i="2"/>
  <c r="F124" i="2"/>
  <c r="F121" i="2"/>
  <c r="F118" i="2"/>
  <c r="F115" i="2"/>
  <c r="F112" i="2"/>
  <c r="F109" i="2"/>
  <c r="F186" i="2"/>
  <c r="F185" i="2"/>
  <c r="F181" i="2"/>
  <c r="F178" i="2"/>
  <c r="F175" i="2"/>
  <c r="F172" i="2"/>
  <c r="F169" i="2"/>
  <c r="F166" i="2"/>
  <c r="F188" i="2" l="1"/>
  <c r="F736" i="2" s="1"/>
  <c r="F135" i="2"/>
  <c r="F733" i="2" s="1"/>
  <c r="F49" i="2"/>
  <c r="F45" i="2"/>
  <c r="F44" i="2"/>
  <c r="F40" i="2"/>
  <c r="F39" i="2"/>
  <c r="F20" i="2"/>
  <c r="F19" i="2"/>
  <c r="F194" i="2"/>
  <c r="F198" i="2"/>
  <c r="F78" i="2"/>
  <c r="F81" i="2"/>
  <c r="F84" i="2"/>
  <c r="F87" i="2"/>
  <c r="F150" i="2"/>
  <c r="F101" i="2"/>
  <c r="B44" i="6"/>
  <c r="F153" i="2"/>
  <c r="F147" i="2"/>
  <c r="F144" i="2"/>
  <c r="F191" i="2"/>
  <c r="E191" i="2" s="1"/>
  <c r="F98" i="2"/>
  <c r="G1000" i="2"/>
  <c r="G1003" i="2" s="1"/>
  <c r="G1001" i="2"/>
  <c r="G1002" i="2"/>
  <c r="G1015" i="2"/>
  <c r="G1022" i="2" s="1"/>
  <c r="G1016" i="2"/>
  <c r="G1020" i="2"/>
  <c r="G1019" i="2"/>
  <c r="G1018" i="2"/>
  <c r="F141" i="2"/>
  <c r="F157" i="2"/>
  <c r="F158" i="2"/>
  <c r="F159" i="2"/>
  <c r="F163" i="2"/>
  <c r="F735" i="2" s="1"/>
  <c r="F103" i="2" l="1"/>
  <c r="F732" i="2" s="1"/>
  <c r="F155" i="2"/>
  <c r="F734" i="2" s="1"/>
  <c r="F72" i="2"/>
  <c r="F730" i="2" s="1"/>
  <c r="F92" i="2"/>
  <c r="F731" i="2" s="1"/>
  <c r="F200" i="2"/>
  <c r="F737" i="2" s="1"/>
  <c r="G1025" i="2"/>
  <c r="G1027" i="2" s="1"/>
  <c r="F742" i="2" l="1"/>
  <c r="F780" i="2" s="1"/>
  <c r="F786" i="2" s="1"/>
  <c r="G1029" i="2"/>
  <c r="F13" i="6" l="1"/>
  <c r="F22" i="6" s="1"/>
  <c r="F41" i="6" s="1"/>
  <c r="F44" i="6" s="1"/>
  <c r="F47" i="6" s="1"/>
  <c r="F790" i="2"/>
  <c r="F792" i="2" s="1"/>
  <c r="E796" i="2" l="1"/>
</calcChain>
</file>

<file path=xl/sharedStrings.xml><?xml version="1.0" encoding="utf-8"?>
<sst xmlns="http://schemas.openxmlformats.org/spreadsheetml/2006/main" count="1116" uniqueCount="608">
  <si>
    <t>FASADERSKI RADOVI</t>
  </si>
  <si>
    <t>2.</t>
  </si>
  <si>
    <t>4.</t>
  </si>
  <si>
    <t>7.</t>
  </si>
  <si>
    <t>7.1.</t>
  </si>
  <si>
    <t>7.2.</t>
  </si>
  <si>
    <r>
      <t>m</t>
    </r>
    <r>
      <rPr>
        <vertAlign val="superscript"/>
        <sz val="11"/>
        <rFont val="Arial"/>
        <family val="2"/>
        <charset val="238"/>
      </rPr>
      <t>2</t>
    </r>
  </si>
  <si>
    <t>Limarski radovi ukupno:</t>
  </si>
  <si>
    <t>Fasaderski radovi ukupno:</t>
  </si>
  <si>
    <t>LIMARSKI RADOVI</t>
  </si>
  <si>
    <t>SOBOSLIKARSKO-LIČILAČKI RADOVI</t>
  </si>
  <si>
    <t>4.1.</t>
  </si>
  <si>
    <t>SVEUKUPNA REKAPITULACIJA</t>
  </si>
  <si>
    <t>SVEUKUPNO:</t>
  </si>
  <si>
    <t>1.1.</t>
  </si>
  <si>
    <t>1.2.</t>
  </si>
  <si>
    <t>1.3.</t>
  </si>
  <si>
    <t>1.4.</t>
  </si>
  <si>
    <t>2.1.</t>
  </si>
  <si>
    <t>Red.br.</t>
  </si>
  <si>
    <t>OPIS</t>
  </si>
  <si>
    <t>Jed.mj.</t>
  </si>
  <si>
    <t>Količina</t>
  </si>
  <si>
    <t>Jed. cijena</t>
  </si>
  <si>
    <t>Ukupna cijena</t>
  </si>
  <si>
    <t>5.</t>
  </si>
  <si>
    <t>5.1.</t>
  </si>
  <si>
    <t>6.</t>
  </si>
  <si>
    <t>1.</t>
  </si>
  <si>
    <t>3.2.</t>
  </si>
  <si>
    <t>3.</t>
  </si>
  <si>
    <t>3.1.</t>
  </si>
  <si>
    <t>TESARSKI RADOVI</t>
  </si>
  <si>
    <t>Tesarski radovi ukupno:</t>
  </si>
  <si>
    <t>7.3.</t>
  </si>
  <si>
    <t>MONTAŽERSKI RADOVI</t>
  </si>
  <si>
    <t>Montažerski radovi ukupno:</t>
  </si>
  <si>
    <t>5.2.</t>
  </si>
  <si>
    <t>6.1.</t>
  </si>
  <si>
    <t>Soboslikarsko ličilački radovi ukupno:</t>
  </si>
  <si>
    <t>Obračun po m'</t>
  </si>
  <si>
    <t>m'</t>
  </si>
  <si>
    <t>PRIPREMNI RADOVI</t>
  </si>
  <si>
    <t>Str. Br.</t>
  </si>
  <si>
    <t>Bjelovar</t>
  </si>
  <si>
    <t>kom</t>
  </si>
  <si>
    <t>opšavi</t>
  </si>
  <si>
    <t>žlijebovi</t>
  </si>
  <si>
    <r>
      <t>m</t>
    </r>
    <r>
      <rPr>
        <vertAlign val="superscript"/>
        <sz val="11"/>
        <rFont val="Arial"/>
        <family val="2"/>
        <charset val="238"/>
      </rPr>
      <t>'</t>
    </r>
  </si>
  <si>
    <t>snjegobrani</t>
  </si>
  <si>
    <t>gromobrani</t>
  </si>
  <si>
    <t>5.3.</t>
  </si>
  <si>
    <t>zgrada srednje škole</t>
  </si>
  <si>
    <t>PVC STOLARIJA</t>
  </si>
  <si>
    <t>9.2.</t>
  </si>
  <si>
    <t>PVC stolarija ukupno:</t>
  </si>
  <si>
    <t xml:space="preserve">Dobava, izrada i montaža kvadratnih odvodnih žljebova 24/15cm iz pocinčanog lima debljine 0.55 mm  sa svim spojnim materijalom i kukama. </t>
  </si>
  <si>
    <t xml:space="preserve">Dobava, izrada i montaža kvadratnih odvodnih vertikalnih cijevi 12/12cm iz pocinčanog lima debljine 0.55 mm  sa svim spojnim materijalom i kukama. </t>
  </si>
  <si>
    <t>4.2.</t>
  </si>
  <si>
    <t xml:space="preserve"> PDV (25%)</t>
  </si>
  <si>
    <t>Demontaža, utovar i odvoz na deponij postojećeg pokrova od trapeznog lima na potkrovlju i katu zgrade srednje škole. Stavka obuhvaća sav potreban rad, pribor i materijal. U stavci je obračunata površina na grijanom dijelu (lagani kosi krov knjižnice i masivni kosi krov učionice na katu). Skela obračunata u zasebnoj stavci.</t>
  </si>
  <si>
    <t xml:space="preserve">     2 - TESARSKI RADOVI</t>
  </si>
  <si>
    <t xml:space="preserve">     1 - PRIPREMNI RADOVI</t>
  </si>
  <si>
    <t xml:space="preserve">     3 - FASADERSKI RADOVI</t>
  </si>
  <si>
    <t xml:space="preserve">     6 - SOBOSLIKARSKO-LIČILAČKI RADOVI</t>
  </si>
  <si>
    <t xml:space="preserve">     4 - PVC STOLARIJA</t>
  </si>
  <si>
    <t xml:space="preserve">     5 - LIMARSKI RADOVI</t>
  </si>
  <si>
    <t>2.2.</t>
  </si>
  <si>
    <t>5.4.</t>
  </si>
  <si>
    <t>5.5.</t>
  </si>
  <si>
    <t>Letvanje krovišta za pokrov limom. Obračunata je kosa površina krova (letve i kontra letve), dimenzija letvi 3 x 5 cm.</t>
  </si>
  <si>
    <t>8.</t>
  </si>
  <si>
    <t>9.</t>
  </si>
  <si>
    <t>10.</t>
  </si>
  <si>
    <t>Demontaža, utovar i odvoz na deponiju postojećih dotrajalih unutarnjih i vanjskih prozorskih klupčica na zgradi srednje škole. Demontaža, utovar i odvoz na deponiju postojećih dotrajalih prozorskih klupčica koje se nalaze sa vanjske i unutarnje strane ispod vanjskih prozora. U cijenu stavke uključiti odvoz demontiranog materijala na deponiju max. udaljenosti do 5 km, a koju osigurava izvođač.</t>
  </si>
  <si>
    <t>vanjske prozorske klupčice</t>
  </si>
  <si>
    <t>unutarnje prozorske klupčice</t>
  </si>
  <si>
    <t>PRIZEMLJE:</t>
  </si>
  <si>
    <t xml:space="preserve"> - prozori dim. 236/206 cm</t>
  </si>
  <si>
    <t xml:space="preserve"> - prozori dim. 236/195 cm</t>
  </si>
  <si>
    <t xml:space="preserve"> - prozori dim. 236/110 cm</t>
  </si>
  <si>
    <t xml:space="preserve"> - prozori dim. 88/200 cm</t>
  </si>
  <si>
    <t>I KAT:</t>
  </si>
  <si>
    <t xml:space="preserve"> - prozori dim. 400/99/221 cm</t>
  </si>
  <si>
    <t xml:space="preserve"> - prozori dim. 236/100 cm</t>
  </si>
  <si>
    <t xml:space="preserve"> - prozori dim. 191/227 cm</t>
  </si>
  <si>
    <t>parket</t>
  </si>
  <si>
    <t>kutne lajsne</t>
  </si>
  <si>
    <t>keramičke pločice   (pod)</t>
  </si>
  <si>
    <t>keramički sokl</t>
  </si>
  <si>
    <t>1.5.</t>
  </si>
  <si>
    <t>Trganje i uklanjanje postojećih zidnih keramičkih pločica u prostorijama sanitarnog čvora u prizemlju u zgradi srednje škole, komplet sa podložnim slojem sa utovarom i odvozom na deponiju. Pločice do visine cca 220 cm. Stavka uključuje sav potreban rad, pribor i materijal, te utovar i odvoz šute na deponiju u radijusu udaljenosti max. 5 km, a koju osigurava izvođač radova.</t>
  </si>
  <si>
    <t>keramičke pločice   (zid)</t>
  </si>
  <si>
    <t>1.6.</t>
  </si>
  <si>
    <t>Trganje i uklanjanje postojećih slojeva poda cementne glazure i ostalih slojeva poda koji se nalaze ispod glazure u zgradi srednje škole. Uklanjanje svih postojećih slojeva poda sve do čvrste betonske podloge u svim prostorijama u prizemlju predmetne zgrade sa utovarom materijala i odvozom na deponiju. Stavka uključuje sav potreban rad, pribor i materijal, te utovar i odvoz šute na deponiju u radijusu udaljenosti max. 5 km, a koju osigurava izvođač radova.</t>
  </si>
  <si>
    <t>1.7.</t>
  </si>
  <si>
    <t>1.8.</t>
  </si>
  <si>
    <t>1.9.</t>
  </si>
  <si>
    <t>Čišćenje od nečistoće i pripremanje vanjske fasade zgrade srednje škole za podlogu prije montiranja nove toplinske fasade. U cijenu uračunati sav potrošni materijal. Skela obračunata zasebno.</t>
  </si>
  <si>
    <t>1.10.</t>
  </si>
  <si>
    <t>Strojni odvoz preostale šute (demontiranog materijala) sa gradilišta na deponij udaljenosti do 5 km.</t>
  </si>
  <si>
    <r>
      <t>m</t>
    </r>
    <r>
      <rPr>
        <vertAlign val="superscript"/>
        <sz val="11"/>
        <rFont val="Arial Narrow"/>
        <family val="2"/>
        <charset val="238"/>
      </rPr>
      <t>3</t>
    </r>
  </si>
  <si>
    <t>Pripremni radovi ukupno:</t>
  </si>
  <si>
    <t>2.3.</t>
  </si>
  <si>
    <t>2.4.</t>
  </si>
  <si>
    <t xml:space="preserve">Dobava, izrada i montaža opšava sljemena krova iz pocinčanog lima debljine 0.55 mm, razvijene širine cca 60 cm sa svim spojnim i brtvenim materijalom na zgradi srednje škole. </t>
  </si>
  <si>
    <t xml:space="preserve">Dobava, izrada i montaža opšava krovnih prozora krovišta  iz pocinčanog lima debljine 0.55 mm, razvijene širine cca 40 cm prosječne duljine 480 cm sa svim spojnim i brtvenim materijalom na zgradi srednje škole. </t>
  </si>
  <si>
    <t>Dobava, izrada i montaža pokrova krovišta iz profiliranog pocinčanog plastificiranog lima debljine 0.6 mm sa svim spojnim i brtvenim materijalom na zgradi srednje škole. Obračunata kosa površina krova.</t>
  </si>
  <si>
    <t>Dobava, montaža i demontaža cijevne skele za potrebe čišćenja vanjske fasade i izvedbu nove toplinske fasade i svih ostalih radova na fasadi zgrade srednje škole. Unutarnje potrebne skele obračunate u okviru zidarskih radova.</t>
  </si>
  <si>
    <t>8.1.</t>
  </si>
  <si>
    <t>8.2.</t>
  </si>
  <si>
    <t xml:space="preserve">     8 - MONTAŽERSKI RADOVI</t>
  </si>
  <si>
    <r>
      <t>m</t>
    </r>
    <r>
      <rPr>
        <vertAlign val="superscript"/>
        <sz val="11"/>
        <rFont val="Arial Narrow"/>
        <family val="2"/>
        <charset val="238"/>
      </rPr>
      <t>2</t>
    </r>
  </si>
  <si>
    <t>PE folija</t>
  </si>
  <si>
    <t>Mineralna vuna d= 18 cm</t>
  </si>
  <si>
    <t>ZIDARSKI I IZOLATERSKI RADOVI</t>
  </si>
  <si>
    <t>Zidarski i izolaterski radovi ukupno:</t>
  </si>
  <si>
    <t xml:space="preserve">     7 - ZIDARSKI I IZOLATERSKI RADOVI</t>
  </si>
  <si>
    <t>7.4.</t>
  </si>
  <si>
    <t>7.5.</t>
  </si>
  <si>
    <t>POD NA TLU (Prizemlje):</t>
  </si>
  <si>
    <t>7.6.</t>
  </si>
  <si>
    <t>V4</t>
  </si>
  <si>
    <t>bitumen</t>
  </si>
  <si>
    <t>vel. 236/206 cm</t>
  </si>
  <si>
    <t>Izrada, dobava i montaža vanjskog dvokrilnog prozora izvedenog iz PVC petkomornih profila bijele boje sa prekinutim termičkim mostom (toplinski izoliran). Jedno prozorsko krilo je zaokretno otklopno, a jedno je fiksno. Nadsvjetla su otklopna. Prozor je ostakljen sa dvostrukim izolacijskim staklom, 1 Low-E, punjen plinom, Ug≤1,1 W/m²K. Za cijeli prozor Uw≤1,4 W/m²K. U cijenu stavke uključiti kompletno ostakljenje i kvake s unutarnje strane, vanjsku i unutarnju klupicu, te sav potreban spojni materijal. Spoj sa fasadom usaglasiti sa izvođačem fasade. Okov standardan. Ugradnja suha. Izvesti prema datoj shemi br. 1, a mjere treba provjeriti na licu mjesta.</t>
  </si>
  <si>
    <t>vel. 236/195 cm</t>
  </si>
  <si>
    <t>4.3.</t>
  </si>
  <si>
    <t xml:space="preserve">Izrada, dobava i montaža vanjskog dvokrilnog prozora izvedenog iz PVC petkomornih profila bijele boje sa prekinutim termičkim mostom (toplinski izoliran). Jedno prozorsko krilo je zaokretno otklopno, a jedno je fiksno. Nadsvjetla su otklopna. Prozor je ostakljen sa dvostrukim izolacijskim staklom, 1 Low-E, punjen plinom, Ug≤1,1 W/m²K. Za cijeli prozor Uw≤1,4 W/m²K. U cijenu stavke uključiti kompletno ostakljenje i kvake s unutarnje strane, vanjsku i unutarnju klupicu, te sav potreban spojni materijal. Spoj sa fasadom usaglasiti sa izvođačem fasade. Okov standardan. Ugradnja suha. Izvesti prema datoj shemi br. 3, a mjere treba provjeriti na licu mjesta.
</t>
  </si>
  <si>
    <t>4.4.</t>
  </si>
  <si>
    <t xml:space="preserve">Izrada, dobava i montaža vanjskog dvokrilnog prozora izvedenog iz PVC petkomornih profila bijele boje sa prekinutim termičkim mostom (toplinski izoliran). Prozorska krila su otklopna. Prozor je ostakljen sa dvostrukim izolacijskim staklom, 1 Low-E, punjen plinom, Ug≤1,1 W/m²K. Za cijeli prozor Uw≤1,4 W/m²K. U cijenu stavke uključiti kompletno ostakljenje i kvake s unutarnje strane, vanjsku i unutarnju klupicu, te sav potreban spojni materijal. Spoj sa fasadom usaglasiti sa izvođačem fasade. Okov standardan. Ugradnja suha. Izvesti prema datoj shemi br. 4, a mjere treba provjeriti na licu mjesta.
</t>
  </si>
  <si>
    <t>vel. 236/110 cm</t>
  </si>
  <si>
    <t>4.5.</t>
  </si>
  <si>
    <t xml:space="preserve">Izrada, dobava i montaža vanjskog dvokrilnog prozora izvedenog iz PVC petkomornih profila bijele boje sa prekinutim termičkim mostom (toplinski izoliran). Prozorska krila su otklopna. Prozor je ostakljen sa dvostrukim izolacijskim staklom, 1 Low-E, punjen plinom, Ug≤1,1 W/m²K. Za cijeli prozor Uw≤1,4 W/m²K. U cijenu stavke uključiti kompletno ostakljenje i kvake s unutarnje strane, vanjsku i unutarnju klupicu, te sav potreban spojni materijal. Spoj sa fasadom usaglasiti sa izvođačem fasade. Okov standardan. Ugradnja suha. Izvesti prema datoj shemi br. 5, a mjere treba provjeriti na licu mjesta.
</t>
  </si>
  <si>
    <t>4.6.</t>
  </si>
  <si>
    <t xml:space="preserve">Izrada, dobava i montaža vanjskog jednokrilnog prozora  izvedenog PVC petkomornih profila bijele boje sa prekinutim termičkim mostom (toplinski izoliran). Prozorsko krilo i nadsvjetlo je  otklopno. Prozor je ostakljen sa dvostrukim izolacijskim staklom, 1 Low-E, punjen plinom, Ug≤1,1 W/m²K. Za cijeli prozor Uw≤1,4 W/m²K. U cijenu stavke uključiti kompletno ostakljenje i kvake s unutarnje strane, vanjsku i unutarnju klupicu, te sav potreban spojni materijal. Spoj sa fasadom usaglasiti sa izvođačem fasade. Okov standardan. Ugradnja suha. Izvesti prema datoj shemi br. 6, a mjere treba provjeriti na licu mjesta.
</t>
  </si>
  <si>
    <t>vel. 88/200 cm</t>
  </si>
  <si>
    <t>4.7.</t>
  </si>
  <si>
    <t xml:space="preserve">Izrada, dobava i montaža vanjskog četverokrilnog prozora izvedenog iz PVC petkomornih profila bijele boje sa prekinutim termičkim mostom (toplinski izoliran). Srednja prozorska krila su otklopna dok su ostala fiksna. Prozor je ostakljen sa dvostrukim izolacijskim staklom, 1 Low-E, punjen plinom, Ug≤1,1 W/m²K. Za cijeli prozor Uw≤1,4 W/m²K. U cijenu stavke uključiti kompletno ostakljenje i kvake s unutarnje strane, vanjsku i unutarnju klupicu, te sav potreban spojni materijal. Spoj sa fasadom usaglasiti sa izvođačem fasade. Okov standardan. Ugradnja suha. Izvesti prema datoj shemi br. 7, a mjere treba provjeriti na licu mjesta.
</t>
  </si>
  <si>
    <t>4.8.</t>
  </si>
  <si>
    <t>vel. 236/100 cm</t>
  </si>
  <si>
    <t>4.9.</t>
  </si>
  <si>
    <t>vel. 191/227 cm</t>
  </si>
  <si>
    <t>vel. 400/99-221 cm</t>
  </si>
  <si>
    <t>Izrada, dobava i montaža vanjskog dvokrilnog prozora izvedenog iz PVC petkomornih profila bijele boje sa prekinutim termičkim mostom (toplinski izoliran). Prozorska krila su otklopna. Prozor je ostakljen sa dvostrukim izolacijskim staklom, 1 Low-E, punjen plinom, Ug≤1,1 W/m²K. Za cijeli prozor Uw≤1,4 W/m²K. U cijenu stavke uključiti kompletno ostakljenje i kvake s unutarnje strane, vanjsku i unutarnju klupicu, te sav potreban spojni materijal. Spoj sa fasadom usaglasiti sa izvođačem fasade. Okov standardan. Ugradnja suha. Izvesti prema datoj shemi br. 8, a mjere treba provjeriti na licu mjesta.</t>
  </si>
  <si>
    <t xml:space="preserve">Izrada, dobava i montaža krovnih prozora izvedenih iz PVC petkomornih profila bijele boje sa prekinutim termičkim mostom (toplinski izoliran). Prozor je ostakljen sa dvostrukim izolacijskim staklom, 1 Low-E, punjen plinom, Ug≤1,1 W/m²K. Za cijeli prozor Uw≤1,4 W/m²K. U cijenu stavke uključiti kompletno ostakljenje i kvake s unutarnje strane, te sav potreban spojni materijal. Spoj sa krovom usuglasiti sa izvođačem krovišta. u cijenu uključiti i unutarnji opšav , te spoj sa stropom.  Okov standardan. Ugradnja suha. Izvesti prema datoj shemi br. 9, a mjere treba provjeriti na licu mjesta.
</t>
  </si>
  <si>
    <t>POD TAVANA:</t>
  </si>
  <si>
    <t>Dobava materijala i bojanje unutrašnjih kosih stropova u potkrovlju predmetne zgrade samo na dijelu gdje se nalazi knjižnica. Bojanje stropova nakon izvedbe novih gipskartonskih stropova u potkrovlju zgrade srednje škole (knjižnica), bojanje poludisperzivnim bojama u dva premaza, u tonu po izboru investitora. U stavku uključiti sve potrebne predradnje, kao i potrebnu radnu skelu. U stavku obračunati obavezno gletanje, brušenje i bojanje stropova.</t>
  </si>
  <si>
    <t>PODOPOLAGAČKI RADOVI</t>
  </si>
  <si>
    <t>9.1.</t>
  </si>
  <si>
    <t>PVC pod</t>
  </si>
  <si>
    <t>Podopolagački radovi ukupno:</t>
  </si>
  <si>
    <t>Priprema podloge za postavljanje PVC poda</t>
  </si>
  <si>
    <t xml:space="preserve">     9 - PODOPOLAGAČKI RADOVI</t>
  </si>
  <si>
    <t>10.1.</t>
  </si>
  <si>
    <t>PARKETARSKI RADOVI</t>
  </si>
  <si>
    <t xml:space="preserve">     10 - PARKETARSKI RADOVI</t>
  </si>
  <si>
    <t xml:space="preserve">     11 - KERAMIČARSKI RADOVI</t>
  </si>
  <si>
    <t>PARKET (prizemlje)</t>
  </si>
  <si>
    <t>Parketarski radovi ukupno:</t>
  </si>
  <si>
    <t xml:space="preserve">drvene kutne lajsne </t>
  </si>
  <si>
    <t>11.</t>
  </si>
  <si>
    <t>KERAMIČARSKI RADOVI</t>
  </si>
  <si>
    <t>Keramičarski radovi ukupno:</t>
  </si>
  <si>
    <t>KERAMIKA   (površina poda prizemlje)</t>
  </si>
  <si>
    <t>KERAMIKA   (površina zida prizemlje)</t>
  </si>
  <si>
    <t>2.5.</t>
  </si>
  <si>
    <t xml:space="preserve">podrezivanje vrata   </t>
  </si>
  <si>
    <t>Podrezivanje postojećih unutarnjih drvenih vrata u prizemlju u zgradi srednje škole nakon izvedbe novih slojeva poda, a radi visinske razlike u podu. U stavku je uključeno skidanje krila vrata, podrezivanje vrata i vraćanje vrata. U cijenu stavke je uključen sav potreban rad i materijal.</t>
  </si>
  <si>
    <t>PRIZEMLJE</t>
  </si>
  <si>
    <t>11.1.</t>
  </si>
  <si>
    <t>11.2.</t>
  </si>
  <si>
    <t>ZGRADA SREDNJE ŠKOLE</t>
  </si>
  <si>
    <t>I.</t>
  </si>
  <si>
    <t xml:space="preserve">REKAPITULACIJA </t>
  </si>
  <si>
    <t>GRAĐEVINSKO OBRTNIČKI RADOVI</t>
  </si>
  <si>
    <t>TD: 142/16</t>
  </si>
  <si>
    <t>04.veljače 2017.</t>
  </si>
  <si>
    <t>INVESTITOR:
BJELOVARSKO - BILOGORSKA ŽUPANIJA
OIB: 12928625880</t>
  </si>
  <si>
    <t>UKUPNO ZGRADA SREDNJE ŠKOLE:</t>
  </si>
  <si>
    <t>II.</t>
  </si>
  <si>
    <t>Demontaža, utovar i odvoz na deponiju postojećih dotrajalih unutarnjih i vanjskih prozorskih klupčica na zgradi dvorane i spojnog hodnika. Demontaža, utovar i odvoz na deponiju postojećih dotrajalih prozorskih klupčica koje se nalaze sa vanjske i unutarnje strane ispod vanjskih prozora u prizemlju i na katu objekta. U cijenu stavke uključiti odvoz demontiranog materijala na deponiju max. udaljenosti do 5 km, a koju osigurava izvođač.</t>
  </si>
  <si>
    <t>PRIZEMLJE i KAT:</t>
  </si>
  <si>
    <t>Trganje i uklanjanje postojećih slojeva poda cementne glazure i ostalih slojeva poda koji se nalaze ispod glazure u zgradi dvorane i spojnog hodnika. Uklanjanje svih postojećih slojeva poda sve do čvrste betonske podloge u svim prostorijama u prizemlju predmetne zgrade sa utovarom materijala i odvozom na deponiju. Stavka uključuje sav potreban rad, pribor i materijal, te utovar i odvoz šute na deponiju u radijusu udaljenosti max. 5 km, a koju osigurava izvođač radova.</t>
  </si>
  <si>
    <t>Trganje i uklanjanje postojećih zidnih keramičkih pločica u prostorijama sanitarnog čvora u prizemlju u zgradi dvorane i spojnog hodnika, komplet sa podložnim slojem sa utovarom i odvozom na deponiju. Pločice do visine cca 220 cm. Stavka uključuje sav potreban rad, pribor i materijal, te utovar i odvoz šute na deponiju u radijusu udaljenosti max. 5 km, a koju osigurava izvođač radova.</t>
  </si>
  <si>
    <t>Demontaža, utovar i odvoz na deponij postojećih opšava, žlijebova, snjegobrana i gromobrana  na zgradi spojnog hodnika. Stavka obuhvaća sav potreban rad, pribor i materijal. Snjegobrane i gromobrane treba očistiti i ponovo montirati nakon što se izvede novi pokrov. Stavka uključuje sav potreban rad, pribor i materijal, kao i potrebnu radnu skelu, te utovar i odvoz šute na deponiju u radijusu udaljenosti max. 5 km, a koju osigurava izvođač radova.</t>
  </si>
  <si>
    <t>Čišćenje od nečistoće i pripremanje vanjske fasade zgrade dvorane i spojnog hodnika za podlogu prije montiranja nove toplinske fasade. U cijenu uračunati sav potrošni materijal. Skela obračunata zasebno.</t>
  </si>
  <si>
    <t>zgrada dvorane i spojni hodnik</t>
  </si>
  <si>
    <t xml:space="preserve">Dobava, montaža i demontaža cijevne skele za potrebe čišćenja vanjske fasade i izvedbu nove toplinske fasade i svih ostalih radova na fasadi zgrade dvorane i spojnog hodnika. </t>
  </si>
  <si>
    <t>zgrada spojnog hodnika</t>
  </si>
  <si>
    <t>Demontaža, utovar i odvoz na deponij postojećeg pokrova od trapeznog lima, te dotrajale i oštećene drvene krovne konstrukcije sa krova zgrade spojnog hodnika. Stavka obuhvaća sav potreban rad, pribor i materijal. U stavci je obračunata površina kosog krova.  Stavka uključuje sav potreban rad, pribor i materijal, kao i potrebnu radnu skelu, te utovar i odvoz šute na deponiju u radijusu udaljenosti max. 5 km, a koju osigurava izvođač radova.</t>
  </si>
  <si>
    <t>Letvanje krovišta za pokrov limom na zgradi spojnog hodnika. Obračunata je kosa površina krova (letve i kontra letve), dimenzija letvi 3 x 5 cm.</t>
  </si>
  <si>
    <t>Podrezivanje postojećih unutarnjih drvenih vrata u prizemlju u zgradi dvorane i spojnog hodnika nakon izvedbe novih slojeva poda, a radi visinske razlike u podu. U stavku je uključeno skidanje krila vrata, podrezivanje vrata i vraćanje vrata. U cijenu stavke je uključen sav potreban rad i materijal.</t>
  </si>
  <si>
    <t>zgrada dvorane i spojnog hodnika</t>
  </si>
  <si>
    <t xml:space="preserve">Dobava, izrada i montaža opšava sljemena krova iz pocinčanog lima debljine 0.55 mm, razvijene širine cca 60 cm sa svim spojnim i brtvenim materijalom na zgradi spojnog hodnika. </t>
  </si>
  <si>
    <t>Dobava, izrada i montaža pokrova krovišta iz profiliranog pocinčanog plastificiranog lima debljine 0.6 mm sa svim spojnim i brtvenim materijalom na zgradi spojnog hodnika. U stavku uračunati i sve potrebne opšave uvale, zabate i spojeve krovišta. Obračunata kosa površina krova.</t>
  </si>
  <si>
    <t>Dobava materijala i bojanje unutrašnjeg kosog stropa iznad prizemlja predmetne zgrade spojnog hodnika. Kosi strop je od gipskartonskih ploča izveden samo na dijelu zgrade spojnog hodnika. Bojanje stropova nakon izvedbe novih gipskartonskih stropova iznad prizemlja zgrade spojnog hodnika, bojanje poludisperzivnim bojama u dva premaza, u tonu po izboru investitora. U stavku uključiti sve potrebne predradnje, kao i potrebnu radnu skelu. U stavku obračunati obavezno gletanje, brušenje i bojanje stropova.</t>
  </si>
  <si>
    <t>POD PRIZEMLJA:</t>
  </si>
  <si>
    <t>Uklanjanje, utovar i odvoz na deponij postojeće dotrajale obloge krova od  brodskog poda na zgradi spojnog hodnika. Stavka obuhvaća sav potreban rad, pribor i materijal, kao i potrebnu radnu skelu.</t>
  </si>
  <si>
    <t>1.11.</t>
  </si>
  <si>
    <t>10.2.</t>
  </si>
  <si>
    <t>Rolo zavjesa</t>
  </si>
  <si>
    <t>Radna skela</t>
  </si>
  <si>
    <t>sanitarna oprema</t>
  </si>
  <si>
    <t xml:space="preserve">Izrada, dobava i montaža vanjske stijene izvedene iz PVC, pojačanih, petkomornih profila bijele boje sa prekinutim termičkim mostom (toplinski izoliran). Stijena se sastoji od 5  polja od kojih su tri polja otklopna sa otvaranjem putem ventusa dostupnog sa poda, a  ostala dva polja su fiksna. Stjena  je ostakljena sa dvostrukim izolacijskim staklom,  Low-E, 4+16+4 mm, punjen plinom, U≤1,1 W/m²K. Za cijelu stijenu U≤1,4 W/m²K. U cijenu stavke uključiti kompletno ostakljenje, vanjsku i unutarnju klupicu, te sav potreban spojni materijal. Spoj sa fasadom usaglasiti sa izvođačem fasade. Okov standardan. Ugradnja suha. Izvesti prema datoj shemi br. 1, a mjere treba provjeriti na licu mjesta.
</t>
  </si>
  <si>
    <t>vel. 538/176 cm</t>
  </si>
  <si>
    <t xml:space="preserve">Izrada, dobava i montaža vanjske stijene izvedene iz PVC pojačanih, petkomornih profila bijele boje sa prekinutim termičkim mostom (toplinski izoliran).Stijena se sastoji od 5 vertikalnih polja i 2 horizontalna polja polja. Tri gornja polja stijene su otklopna sa otvaranjem putem ventusa dostupnog sa poda, a sva ostala polja stijene su fiksna. Stjena  je ostakljena sa dvostrukim izolacijskim staklom,  Low-E, 4+16+4 mm, punjen plinom, U≤1,1 W/m²K. Za cijelu stijenu U≤1,4 W/m²K. U cijenu stavke uključiti kompletno ostakljenje i kvake s unutarnje strane, vanjsku i unutarnju klupicu, te sav potreban spojni materijal. Spoj sa fasadom usaglasiti sa izvođačem fasade. Okov standardan. Ugradnja suha. Izvesti prema datoj shemi br. 2, a mjere treba provjeriti na licu mjesta.
</t>
  </si>
  <si>
    <t>vel. 538/401 cm</t>
  </si>
  <si>
    <t>vel. 178/276 cm</t>
  </si>
  <si>
    <t>vel. 303/390 cm</t>
  </si>
  <si>
    <t>vel. 306/146 cm</t>
  </si>
  <si>
    <t>vel. 303/244 cm</t>
  </si>
  <si>
    <t>vel. 398/286 cm</t>
  </si>
  <si>
    <t xml:space="preserve">Izrada, dobava i montaža jednokrilnog prozora izvedenog iz PVC petkomornih profila bijele boje sa prekinutim termičkim mostom (toplinski izoliran).Prozor je otklopno- zaokretan, ostakljen sa dvostrukim izolacijskim staklom,  Low-E, 4+16+4 mm, punjen plinom, U≤1,1 W/m²K. Za cijeli prozor U≤1,4 W/m²K. U cijenu stavke uključiti kompletno ostakljenje i kvake s unutarnje strane, vanjsku i unutarnju klupicu, te sav potreban spojni materijal. Spoj sa fasadom usaglasiti sa izvođačem fasade. Okov standardan. Ugradnja suha. Izvesti prema datoj shemi br.8, a mjere treba provjeriti na licu mjesta.
</t>
  </si>
  <si>
    <t>vel. 58/56 cm</t>
  </si>
  <si>
    <t>vel. 198/56 cm</t>
  </si>
  <si>
    <t>4.10.</t>
  </si>
  <si>
    <t>vel. 283/246 cm</t>
  </si>
  <si>
    <t>4.11.</t>
  </si>
  <si>
    <t>vel. 178/196 cm</t>
  </si>
  <si>
    <t>4.12.</t>
  </si>
  <si>
    <t>vel. 58/236 cm</t>
  </si>
  <si>
    <t>4.13.</t>
  </si>
  <si>
    <t>vel. 118/146 cm</t>
  </si>
  <si>
    <t>4.14.</t>
  </si>
  <si>
    <t>vel. 178/279 cm</t>
  </si>
  <si>
    <t>4.15.</t>
  </si>
  <si>
    <t xml:space="preserve">Izrada, dobava i montaža vanjskih, punih, zaokretnih, jednokrilnih vrata sa fiksnim nadsvjetlom izvedenih iz PVC petkomornih profila bijele boje sa prekinutim termičkim mostom (toplinski izoliran). Spoj sa fasadom usaglasiti sa izvođačem fasade. U cijenu stavke uračunati cilindar bravu. Okov standardan. Ugradnja suha. Izvesti prema datoj shemi br. 15, a mjere treba provjeriti na licu mjesta.
</t>
  </si>
  <si>
    <t>vel. 98/220 cm</t>
  </si>
  <si>
    <t>4.16.</t>
  </si>
  <si>
    <t>vel. 298/379 cm</t>
  </si>
  <si>
    <t>4.17.</t>
  </si>
  <si>
    <t>vel. 238/220 cm</t>
  </si>
  <si>
    <t xml:space="preserve">Izrada, dobava i montaža vanjskih, punih, zaokretnih, dvokrilnih vrata sa fiksnim nadsvjetlom izvedenih iz PVC petkomornih profila bijele boje sa prekinutim termičkim mostom (toplinski izoliran). Spoj sa fasadom usaglasiti sa izvođačem fasade. U cijenu stavke uračunati cilindar bravu. Okov standardan. Ugradnja suha. Izvesti prema datoj shemi br. 17, a mjere treba provjeriti na licu mjesta.
</t>
  </si>
  <si>
    <t xml:space="preserve"> - prozori dim. 538/176 cm</t>
  </si>
  <si>
    <t xml:space="preserve"> - prozori dim. 538/401 cm</t>
  </si>
  <si>
    <t xml:space="preserve"> - prozori dim. 178/276 cm</t>
  </si>
  <si>
    <t xml:space="preserve"> - prozori dim. 303/390 cm</t>
  </si>
  <si>
    <t xml:space="preserve"> - prozori dim. 306/146 cm</t>
  </si>
  <si>
    <t xml:space="preserve"> - prozori dim. 303/244 cm</t>
  </si>
  <si>
    <t xml:space="preserve"> - prozori dim. 398/286 cm</t>
  </si>
  <si>
    <t xml:space="preserve"> - prozori dim. 58/56 cm</t>
  </si>
  <si>
    <t xml:space="preserve"> - prozori dim. 198/56 cm</t>
  </si>
  <si>
    <t xml:space="preserve"> - prozori dim. 283/246 cm</t>
  </si>
  <si>
    <t xml:space="preserve"> - prozori dim. 178/196 cm</t>
  </si>
  <si>
    <t xml:space="preserve"> - prozori dim. 58/236 cm</t>
  </si>
  <si>
    <t xml:space="preserve"> - prozori dim. 118/146 cm</t>
  </si>
  <si>
    <t xml:space="preserve"> - vrata dim. 178/279 cm</t>
  </si>
  <si>
    <t xml:space="preserve"> - vrata dim. 98/220 cm</t>
  </si>
  <si>
    <t xml:space="preserve"> - staklena stijena dim. 298/379 cm</t>
  </si>
  <si>
    <t xml:space="preserve"> - vrata dim. 238/220 cm</t>
  </si>
  <si>
    <t xml:space="preserve">     10 - KERAMIČARSKI RADOVI</t>
  </si>
  <si>
    <t>UKUPNO DVORANA, SPOJNI HODNIK I KOTLOVNICA:</t>
  </si>
  <si>
    <t>I.    ZGRADA SREDNJE ŠKOLE</t>
  </si>
  <si>
    <t>III.    ZGRADA OSNOVNE ŠKOLE</t>
  </si>
  <si>
    <t xml:space="preserve">Izrada, dobava i montaža vanjske stijene izvedene iz PVC petkomornih profila bijele boje sa prekinutim termičkim mostom (toplinski izoliran).Stijena se sastoji od 2 vertikalna polja, od kojih su donja fiksna, a nadsvjetla su otklopna  sa otvaranjem putem ventusa dostupnog sa poda, a donja  polja stijene su fiksna. Stijena  je ostakljena sa dvostrukim izolacijskim staklom,  Low-E, 4+16+4 mm, punjen plinom, U≤1,1 W/m²K. Za cijelu stijenu U≤1,4 W/m²K. U cijenu stavke uključiti kompletno ostakljenje i kvake s unutarnje strane, vanjsku i unutarnju klupicu, te sav potreban spojni materijal. Spoj sa fasadom usaglasiti sa izvođačem fasade. Okov standardan. Ugradnja suha. Izvesti prema datoj shemi br. 3, a mjere treba provjeriti na licu mjesta.
</t>
  </si>
  <si>
    <t>III.</t>
  </si>
  <si>
    <t>ZGRADA OSNOVNE ŠKOLE</t>
  </si>
  <si>
    <t xml:space="preserve">Dobava, montaža i demontaža cijevne skele za izvedbu svih radova na fasadi. </t>
  </si>
  <si>
    <t>3.3.</t>
  </si>
  <si>
    <t>m</t>
  </si>
  <si>
    <t xml:space="preserve"> m²</t>
  </si>
  <si>
    <t>IZOLATERSKI  RADOVI</t>
  </si>
  <si>
    <t>Izolaterski radovi ukupno:</t>
  </si>
  <si>
    <t>6.2.</t>
  </si>
  <si>
    <t>vel. 552/150cm</t>
  </si>
  <si>
    <t xml:space="preserve">vel. 402/150cm </t>
  </si>
  <si>
    <t>vel. 556/165cm</t>
  </si>
  <si>
    <t>vel. 1158/332(244) cm</t>
  </si>
  <si>
    <t>vel. 1758/332(244)cm</t>
  </si>
  <si>
    <t xml:space="preserve">Izrada, dobava i montaža vanjskih dvokrilnih, zaokretnih vrata sa nadsvjetlom izvedenih iz PVC petkomornih profila bijele boje sa prekinutim termičkim mostom (toplinski izoliran). Nadsvjetlo  je ostakljeno sa dvostrukim izolacijskim staklom,  Low-E, 4+16+4 mm, punjen plinom, U≤1,1 W/m²K. Za cijeli prozor U≤1,3 W/m²K. U cijenu stavke uključiti kompletno ostakljenje i kvake s vanjske i unutarnje strane, te sav potreban spojni materijal. Spoj sa fasadom usaglasiti sa izvođačem fasade. Okov standardan. Ugradnja suha. Izvesti prema datoj shemi br. 6, a mjere treba provjeriti na licu mjesta.
</t>
  </si>
  <si>
    <t>vel. 161/336 cm</t>
  </si>
  <si>
    <t>7.7.</t>
  </si>
  <si>
    <t>vel. 150/151cm</t>
  </si>
  <si>
    <t>7.8.</t>
  </si>
  <si>
    <t>vel. 502/130cm</t>
  </si>
  <si>
    <t>7.9.</t>
  </si>
  <si>
    <t>7.10.</t>
  </si>
  <si>
    <t>vel. 260/186cm</t>
  </si>
  <si>
    <t>7.11.</t>
  </si>
  <si>
    <t>vel. 280/720cm</t>
  </si>
  <si>
    <t>7.12.</t>
  </si>
  <si>
    <t>vel. 170/166cm</t>
  </si>
  <si>
    <t>7.13.</t>
  </si>
  <si>
    <t>vel. 698/256(335)cm</t>
  </si>
  <si>
    <t>7.14.</t>
  </si>
  <si>
    <t>vel. 120/216cm</t>
  </si>
  <si>
    <t>7.15.</t>
  </si>
  <si>
    <t>vel. 438/208cm</t>
  </si>
  <si>
    <t>7.16.</t>
  </si>
  <si>
    <t>vel. 198/208cm</t>
  </si>
  <si>
    <t>7.17.</t>
  </si>
  <si>
    <t>vel. 131/208cm</t>
  </si>
  <si>
    <t>7.18.</t>
  </si>
  <si>
    <t>vel. 198/128cm</t>
  </si>
  <si>
    <t>7.19.</t>
  </si>
  <si>
    <t>198/128cm</t>
  </si>
  <si>
    <t>7.20.</t>
  </si>
  <si>
    <t>vel. 218/128cm</t>
  </si>
  <si>
    <t>7.21.</t>
  </si>
  <si>
    <t>vel. 288/348cm</t>
  </si>
  <si>
    <t>7.22.</t>
  </si>
  <si>
    <t>vel. 180/140cm</t>
  </si>
  <si>
    <t>7.23.</t>
  </si>
  <si>
    <t>vel. 170/116cm</t>
  </si>
  <si>
    <t>7.24.</t>
  </si>
  <si>
    <t>vel. 341/186cm</t>
  </si>
  <si>
    <t>7.25.</t>
  </si>
  <si>
    <t>vel. 452/335cm</t>
  </si>
  <si>
    <t>7.26.</t>
  </si>
  <si>
    <t>vel. 250/116cm</t>
  </si>
  <si>
    <t>7.27.</t>
  </si>
  <si>
    <t>vel. 170/146cm</t>
  </si>
  <si>
    <t>7.28.</t>
  </si>
  <si>
    <t xml:space="preserve">vel. 555/228cm </t>
  </si>
  <si>
    <t>7.29.</t>
  </si>
  <si>
    <t>vel. 1158/332cm</t>
  </si>
  <si>
    <t>7.30.</t>
  </si>
  <si>
    <t xml:space="preserve">     4 - LIMARSKI RADOVI</t>
  </si>
  <si>
    <t xml:space="preserve">     5 - IZOLATERSKI RADOVI</t>
  </si>
  <si>
    <t xml:space="preserve">     6 - MONTAŽERSKI RADOVI</t>
  </si>
  <si>
    <t xml:space="preserve">     7 - PVC STOLARIJA</t>
  </si>
  <si>
    <t>UKUPNO ZGRADA OSNOVNE ŠKOLE:</t>
  </si>
  <si>
    <t>SVEUKUPNO bez PDV-a :</t>
  </si>
  <si>
    <t>III.   ZGRADA OSNOVNE ŠKOLE</t>
  </si>
  <si>
    <t>1.12.</t>
  </si>
  <si>
    <t xml:space="preserve">Demontaža i ponovna montaža visećih žlijebova i vertikalnih žlijebova, na zgradi dvorane, a radi izrade nove toplinske fasade, te čišćenje žlijebova prije vraćanja. Žlijebove treba očistiti i ponovo montirati nakon što se izvede nova fasada. Stavka uključuje sav potreban rad, pribor i materijal, kao i potrebnu radnu skelu.   </t>
  </si>
  <si>
    <t xml:space="preserve">demontaža, čišćenje i vraćanje žlijebova </t>
  </si>
  <si>
    <t xml:space="preserve">     8 - SOBOSLIKARSKO-LIČILAČKI RADOVI</t>
  </si>
  <si>
    <t>PVC sokl</t>
  </si>
  <si>
    <t xml:space="preserve"> - wc školjka za invalide + vodokotlić </t>
  </si>
  <si>
    <t xml:space="preserve"> - inox držač podizni + inox držač fiksni                        </t>
  </si>
  <si>
    <t xml:space="preserve"> - umivaonik + ogledalo</t>
  </si>
  <si>
    <t>6.3.</t>
  </si>
  <si>
    <t>Demontaža i ponovna montaža unutarnjih drvenih jednokrilnih vrata, a zbog rušenja postojeće dotrajale drvene pregradne stijene na katu zgrade osnovne škole između prostorije učionice i zatvorene terase. Stavka obuhvaća demontažu krila vrata, okvira vrata i ponovnu montažu istih, a nakon izvedbe novog pregradnog zida od gipskartonskih ploča. U cijenu stavke uključiti sav potreban materijal i rad.</t>
  </si>
  <si>
    <t>paropropusna vodonepropusna folija</t>
  </si>
  <si>
    <t>Demontaža i rušenje postojećeg dotrajalog lima na zgradi osnovne škole sa stropa iznad učionice. U cijenu stavke uključiti sav potreban materijal i rad, te odvoz sa gradilišta na građevinski deponij. Obračun po m2.</t>
  </si>
  <si>
    <t>Pregradni zid d=10 cm</t>
  </si>
  <si>
    <t>6.4.</t>
  </si>
  <si>
    <t>Vertikalno podizna platforma za invalide</t>
  </si>
  <si>
    <t>Demontaža postojećeg dotrajalog pokrova od čeličnog lima sa podkonstrukcijom na zgradi osnovne škole. U cijenu stavke uključiti  odvoz sa gradilišta na gradilišni deponij. Obračun po m2 razvijene površine krova.</t>
  </si>
  <si>
    <t>Demontaža starih slojeva krova od laganog betona sa zgrade osnovne škole. Demontaža i uklanjanje postojećeg dotrajalog sloja laganog betona debljine cca 2,5 cm sa krova zgrade osnovne škole, a radi postavljanja novih slojeva na krovu predmetne zgrade. U cijenu stavke uključiti uklanjanje, utovar i odvoz sa gradilišta na gradilišni deponij. Obračun po m2 površine krova.</t>
  </si>
  <si>
    <t>KROVNI POKROV (lim)</t>
  </si>
  <si>
    <t>Izrada, dobava i montaža pravokutnih, vertikalnih odvodnih cijevi 75x75 mm, iz pocinčanog lima debljine 0,55 mm. U cijenu uključiti pričvršćivanje cijevi uz zid i sve elemente za spajanje na horizontalni žlijeb. Obračun po m'.</t>
  </si>
  <si>
    <t>VERTIKALNI OLUK</t>
  </si>
  <si>
    <t>Izrada, dobava i montaža visećeg pravokutnog žlijeba iz pocinčanog lima 0,55 mm razvijene širine cca 43 cm,. U cijenu uključiti kuke od plosnog željeza 30/5 mm i sav materijal i rad za kompletno učvršćenje. Obračun po m'.</t>
  </si>
  <si>
    <t>HORIZONTALNI OLUK</t>
  </si>
  <si>
    <t>OPŠAVI</t>
  </si>
  <si>
    <t>Izrada, dobava i montaža opšava sljemena i zabata krovišta, spoj sa zidom izvesti prema standardnom  detalju koji se sastoji od opšava  koji se izvode iz čeličnog plastificiranog lima debljine 0.60 mm, r.š. cca 65 cm sa svim spojnim i brtvenim materijalom. Obračun prema stvarno izvedenim količinama.</t>
  </si>
  <si>
    <t>XPS,  d=16 cm</t>
  </si>
  <si>
    <t>KROV (jednostrešni i dvostrešni):</t>
  </si>
  <si>
    <t>Priprema postojećeg vanjskog kamenog zida, čišćenje i pranje zida zidanog prirodnim kamenom. U cijenu stavke obračunati, čišćenje, pranje i premaz impregnacijom, te grubu vapneno-cementnu žbuku za zapunjavanje neravnina na postojećem vanjskom kamenom zidu,  koja služi kao izravnavajući sloj na kojeg dolazi fasada. U stavku uračunati sav potreban materijal i  rad da bi se pripremila ravna podloga za postavljanje toplinske fasade.</t>
  </si>
  <si>
    <t>Uklanjanje i demontaža postojeće dotrajale vanjske stolarije. U cijenu stavke uključiti skidanje krila i okvira vrata i prozora te odvoz dotrajale stolarije sa gradilišta.</t>
  </si>
  <si>
    <t>A /</t>
  </si>
  <si>
    <t>B /</t>
  </si>
  <si>
    <t>STROJARSKE INSTALACIJE</t>
  </si>
  <si>
    <t>Dragica Carek, dipl.ing.arh.</t>
  </si>
  <si>
    <t>GLAVNI PROJEKTANT:</t>
  </si>
  <si>
    <r>
      <t xml:space="preserve">za "Prostor </t>
    </r>
    <r>
      <rPr>
        <b/>
        <sz val="10"/>
        <color rgb="FF00B050"/>
        <rFont val="Arial CE"/>
        <charset val="238"/>
      </rPr>
      <t>EKO</t>
    </r>
    <r>
      <rPr>
        <sz val="10"/>
        <rFont val="Arial CE"/>
        <charset val="238"/>
      </rPr>
      <t>"</t>
    </r>
    <r>
      <rPr>
        <b/>
        <sz val="10"/>
        <rFont val="Arial CE"/>
        <charset val="238"/>
      </rPr>
      <t xml:space="preserve"> </t>
    </r>
    <r>
      <rPr>
        <sz val="10"/>
        <rFont val="Arial CE"/>
        <charset val="238"/>
      </rPr>
      <t>d.o.o.</t>
    </r>
    <r>
      <rPr>
        <sz val="10"/>
        <rFont val="Arial CE"/>
        <family val="2"/>
        <charset val="238"/>
      </rPr>
      <t xml:space="preserve"> direktor:
                                                                                        Mladen Carek, mag.ing.aedif.
</t>
    </r>
  </si>
  <si>
    <t>SURADNIK:</t>
  </si>
  <si>
    <t>Dajana Sabo, ing.građ.</t>
  </si>
  <si>
    <t>UKLANJANJE STARIH SLOJEVA PODA (prizemlje)</t>
  </si>
  <si>
    <t>Podrezivanje postojećih unutarnjih drvenih vrata u prizemlju u zgradi osnovne škole nakon izvedbe novih slojeva poda, a radi visinske razlike u podu. U stavku je uključeno skidanje krila vrata, podrezivanje vrata i vraćanje vrata. U cijenu stavke je uključen sav potreban rad i materijal.</t>
  </si>
  <si>
    <t>podrezivanje vrata  (prizemlje)</t>
  </si>
  <si>
    <t>PVC pod  (prizemlje)</t>
  </si>
  <si>
    <t>PVC sokl  (prizemlje)</t>
  </si>
  <si>
    <t>drvene kutne lajsne (prizemlje)</t>
  </si>
  <si>
    <t>KERAMIKA   (površina poda - prizemlje)</t>
  </si>
  <si>
    <t>KERAMIČKI SOKL   (prizemlje)</t>
  </si>
  <si>
    <t>KERAMIKA   (površina zida -  prizemlje)</t>
  </si>
  <si>
    <t/>
  </si>
  <si>
    <t>UKUPNO</t>
  </si>
  <si>
    <t>kpl</t>
  </si>
  <si>
    <t>Sitni potrošni materijal potreban kod montaže instalacije.</t>
  </si>
  <si>
    <t>Transport materijala i opreme do gradilišta, kao i povrat preostalog.</t>
  </si>
  <si>
    <t>dim:d500</t>
  </si>
  <si>
    <t>dim:800x800</t>
  </si>
  <si>
    <t>Izvedba proboja za prolaz ventilacije kroz zid te kompletno brtvljenje i naknadno zatvaranje proboja oko ventilacijske vertikale.</t>
  </si>
  <si>
    <t>Dobava potrebnog pribora i materijala i spajanje napajanja upravljačkog ormara klima komore</t>
  </si>
  <si>
    <t>PP00-Y 5x10 mm2  
(napajanje razvodnog ormara klima komore)</t>
  </si>
  <si>
    <t>Dobava vodova i kabela, polaganje po već pripremljenim trasama ili elementima razvoda i spajanje.</t>
  </si>
  <si>
    <t>Kabel kanalica 40x40 mm
(za vođenje napojnog kabela klima komore)</t>
  </si>
  <si>
    <t>Dobava i montaža plastičnih kabel kanalica raznih širina; boja bijela; zajedno s potrebnim priborom za montažu na zid ili strop.</t>
  </si>
  <si>
    <t>postavljanje oznaka elemenata razdjelnice sukladno oznakama na jednopolnoj shemi, plastični kanali i spojni materijal, vodiči za ožičenje glavnih i pomoćnih strujnih krugova, izolacijske ploče i pregrade, natpis upozorenja o prisutnosti napona, vrsti primjenjene zaštite od previsokog napona dodira i naziva razdjelnice, jednopolna shema zaštićena plastičnom folijom, uputstva za davanje prve pomoći u slučaju udara struje, provjera ispravnosti ugradnje i ispitivanje funkcionalnosti.</t>
  </si>
  <si>
    <t>redne stezaljke presjeka do 16mm2</t>
  </si>
  <si>
    <t>set NVO osigurača veličine NH000, sa tri komada NVO osigurača 35A</t>
  </si>
  <si>
    <t>Dobava, montaža i spajanje novih elemenata u postojeći razvodni ormar</t>
  </si>
  <si>
    <t>kg</t>
  </si>
  <si>
    <t>Izrada i montaža ovjesa i nosača kanala i cjevovoda izrađenih od profilnog čelika, uključivo vijčani materijal, materijal za varenje, te antikorozivnu zaštitu.</t>
  </si>
  <si>
    <t>Dobava i montaža grijače žice za zaštitu cijevi koje se vode u vanjskom prostoru u dužini od 2 x 10 m. U stavku uključiti kompletno ožičenje, termostate i sav drugi potreban pribor.</t>
  </si>
  <si>
    <r>
      <t>Æ</t>
    </r>
    <r>
      <rPr>
        <sz val="10"/>
        <rFont val="Arial"/>
        <family val="2"/>
      </rPr>
      <t xml:space="preserve"> 48,3 x 3,25/20 mm</t>
    </r>
  </si>
  <si>
    <r>
      <t>Æ</t>
    </r>
    <r>
      <rPr>
        <sz val="10"/>
        <rFont val="Arial"/>
        <family val="2"/>
      </rPr>
      <t xml:space="preserve"> 48,3 x 3,25</t>
    </r>
  </si>
  <si>
    <t>Dobava i ugradnja prolaznog regulacijskog ventila neosjetljivog na utjecaj promjene dinamičkog tlaka sustava sa funkcijom podešenja protoka, koji će se ugraditi na povrati vod kod grijača komore. U cijenu uključiti sav potreban spojni i montažni materijal.</t>
  </si>
  <si>
    <t>DN 40</t>
  </si>
  <si>
    <t>Dobava i montaža zapornog ventila za grijanje, zajedno sa svim potrebnim spojnim i montažnim materrijalom te pripadajućom izolacijom.</t>
  </si>
  <si>
    <t>Dobava i ugradnja automatskog odzračnog lončića za ugradnju na instalaciju grijanja zajedno sa spojnim i montažnim materijalom.</t>
  </si>
  <si>
    <t>Dobava i montaža zaštitne konstrukcije ispod kanalnog razvoda i bočno za strojarsku instalaciju unutar i izvan dvorane. Stavka uključuje sav ovjesni i spojni materijal.</t>
  </si>
  <si>
    <t>m2</t>
  </si>
  <si>
    <t>Φ450</t>
  </si>
  <si>
    <t>Φ400</t>
  </si>
  <si>
    <t>Φ350</t>
  </si>
  <si>
    <t>Φ300</t>
  </si>
  <si>
    <t>Φ250</t>
  </si>
  <si>
    <t>Dobava i montaža zračnih spiro kanala izrađenih iz pocinčanog čeličnog lima, te izrada fazonskih prelaznih komada i spojeva na vrtložne distributere.</t>
  </si>
  <si>
    <t>Φ500</t>
  </si>
  <si>
    <t>Dobava i montaža iris balans elemanata sa svim priborom potrebnim za montažu.</t>
  </si>
  <si>
    <t>20</t>
  </si>
  <si>
    <t>Izrade zaštitne ograde oko klima komore dimenzija 8mx2,6mx2,6m, uključivo izradu temelja za ogradu. U stavku uključiti antikorozivnu zaštitu ograde u boji i tonu prema zahtjevu arhitekta. Ograda se mora napraviti kao demontažna kako bi se omogučio servis klimakomore.</t>
  </si>
  <si>
    <t>Kompletno elektroožičenje svi elemenata u polju vezaniih za klima komoru kuhinje (kabeli, razvodni kanali i sav ostali potreban materijal) potrebno za spajanje elemenata klima komore sa elektroormarom sa svim priborom potrebnim za montažu (računati sa do prosječno 35 m udaljenosti od upravljačkog ormara da elementa u polju; ca. 20 elemenata u polju).</t>
  </si>
  <si>
    <t xml:space="preserve">Dobava i montaža cirkulacijske crpke s elektronskom regulacijom broja okretaja zajedno sa svom pripadajućom opremom za montažu, slijedećih tehničkih karakteristika:
Uključivo kompletno ožićenje i sav brtveni i montažni pribor.
</t>
  </si>
  <si>
    <t>Obuka kadrova korisnika za osnovni servis i intervencije.</t>
  </si>
  <si>
    <t xml:space="preserve">Izrada konačnih aplikacijskih shema, te davanje tehničke dokumentacije.  </t>
  </si>
  <si>
    <t>Programiranje DDC regulatora, ispitivanje signala za osiguravanje funkcionalno ispravnog rada svih sustava po specifikaciji strojarskog i električnog  projekta.</t>
  </si>
  <si>
    <t>Radovi pri puštanju kompletne instalacije u pogon i usklađivanje djelovanja opreme za automatiku u polju s instalacijom elektromotornog pogona.</t>
  </si>
  <si>
    <t>unparijed položeni, označeni i spojeni kablovi na oba kraja. Kablovi moraju biti zaštićeni kabelskim kanalicama ili plastičnim cijevima, uvućeni u ormar i spojeni sukladno shemi proizvođača.</t>
  </si>
  <si>
    <t xml:space="preserve">Kontrola kabelske instalacije ; </t>
  </si>
  <si>
    <t>kanalni ili prostorni osjetnici temperature i / ili vlage, kanalni i/ili prostorni osjetnici tlaka, sobnih upravljačkih jedinica,  regulacijskih ventila s pogonima, cjevnih termostata i graničnika.</t>
  </si>
  <si>
    <t>Kontrorola unaprijed montiranih elemenata automatike na objektu:</t>
  </si>
  <si>
    <t>Tvornička montaža  elemenata automatike na klima komoru :</t>
  </si>
  <si>
    <t>SVE KOMPLET</t>
  </si>
  <si>
    <t>NAPOMENA: Točnu specifikaciju tipova i elemenata zatražiti od proizvođača ventilacijske komore</t>
  </si>
  <si>
    <t>Signalizacija stanja elektromotornih potrošača te pojedinih dijelova automatike prikazana je na DDC regulatoru  na vratima ormara.</t>
  </si>
  <si>
    <t>Ormar se isporučuje kompletno ožičen i ispitan, sa svom potrebnom dokumentacijom.</t>
  </si>
  <si>
    <t xml:space="preserve">Elektro upravljački ormar isporučuje se sa svim potrebnim elementima DDC regulacije i elementima energetskih instalacija (bimetalni, sklopnici, grebenaste upravljačke sklopke). </t>
  </si>
  <si>
    <t xml:space="preserve">Pogon ventila                         </t>
  </si>
  <si>
    <t>Trokraki ventil, DN25, kvs 10</t>
  </si>
  <si>
    <t>set fitinga 3 kom DN25</t>
  </si>
  <si>
    <t>grijač</t>
  </si>
  <si>
    <t>Pogon žaluzija  bez povratne opruge,  0…10V, 15Nm, 24V, 150s, kružni</t>
  </si>
  <si>
    <t xml:space="preserve">Pogon žaluzija , s povratnom oprugom, 24VAC, 0..10VDC, kružani-16Nm </t>
  </si>
  <si>
    <t xml:space="preserve">Pomoćni materijal za QAF63/64        </t>
  </si>
  <si>
    <t xml:space="preserve">Protusmrzavajući termostat, AC 24V, DC 0..10V,  mjerno područje 0...15°C          </t>
  </si>
  <si>
    <t>Kanalski osjetnik temperature 400 mm, LG-Ni1000, OEM verzija</t>
  </si>
  <si>
    <t xml:space="preserve">Diff. presostat, mjerno područje 50...500pa                   </t>
  </si>
  <si>
    <t>Climatix display za ugradnju na ormar</t>
  </si>
  <si>
    <t>redne stezaljke sa oprugom modul 955</t>
  </si>
  <si>
    <t>modul za proširenje 14 I/O</t>
  </si>
  <si>
    <t>redne stezaljke sa oprugom za Climatix 635-638</t>
  </si>
  <si>
    <t xml:space="preserve">
Ponuđeni tip:
_________________________________________
</t>
  </si>
  <si>
    <t>Uk. cijena</t>
  </si>
  <si>
    <t>Ventilacija</t>
  </si>
  <si>
    <t>A</t>
  </si>
  <si>
    <t>Transport alata i materijala na gradilište, te povrat alata s gradilišta</t>
  </si>
  <si>
    <t>Sitni potrošni materijal potreban za izvođenje instalacije</t>
  </si>
  <si>
    <t>Sanacija oštećenih površina nastalih prilikom izvođenja instalacije.</t>
  </si>
  <si>
    <t>Topla proba sustava grijanja</t>
  </si>
  <si>
    <t>Punjenje sustava grijanja omekšanom vodom, odzračivanje, hladna tlačna proba vodom tlaka 4 bara mjereno na najnižem mjestu instalacije,  popravak eventualno propusnih mjesta, te izradu izvješća o izvršenoj tlačnoj probi</t>
  </si>
  <si>
    <t>Balansiranje, podaševanje i puštanje u pogon sustava grijanja od strane ovlaštenog servisa proizvođača ugrađene opreme.</t>
  </si>
  <si>
    <t>1/2"</t>
  </si>
  <si>
    <t>Demontaža, odvoz i zbrinjavanje postojećih radijatorskih ventila i radijatorskih zaključaka.</t>
  </si>
  <si>
    <t>Pražnjenje postojećeg sustava grijanja prije početka izvođenja radova na rekonstrukciji instalacije grijanja.</t>
  </si>
  <si>
    <t>Instalacija radijatorskog grijanja</t>
  </si>
  <si>
    <t>B</t>
  </si>
  <si>
    <t>Podizanje postojećih radijatora u prizemlju zgrade osnovne škole, zgrade srednje škole i zgrade spojnog hodnika zbog denivelacije razine poda prizemlja.</t>
  </si>
  <si>
    <t>Predaja potvrđenih jamstva, uputa o načinu rukovanja ugrađenom opremom na hrvatskom jeziku, te elaborata o izvršenim radovima</t>
  </si>
  <si>
    <t>Primopredaja izvedenih radova, izrada uputa za rad i održavanje, izrada shema izvedenog stanja, signalno obilježavanje vodova i opreme, te potrebni natpisi upozorenja i obavještenja.</t>
  </si>
  <si>
    <t>Pripremno - završni radovi uključivo upoznavanje sa objektom, kontakti sa nadzornom službom, usklađivanje sa ostalim sudionicima u gradnji o položaju elemenata sistema, te vođenje dokumentacije gradilišta.</t>
  </si>
  <si>
    <t>Izrada tehničke dokumentacije izvedenog stanja koju potpisuju izvođač i nadzor i predaja investitoru u 3 uvezana primjerka. Uz papirnatu verziju, predaje se i jedan primjerak u elektroničkom obliku/CD (standardni formati datoteka .doc .xls i .dwg)</t>
  </si>
  <si>
    <t>Ostali radovi</t>
  </si>
  <si>
    <t>C</t>
  </si>
  <si>
    <t>IV.    VENTILACIJA</t>
  </si>
  <si>
    <t>V.    GRIJANJE</t>
  </si>
  <si>
    <t>SVEUKUPNO      A  +  B       bez PDV-a:</t>
  </si>
  <si>
    <t>II.    DVORANA I SPOJNI HODNIK</t>
  </si>
  <si>
    <t>II.   DVORANA I SPOJNI HODNIK</t>
  </si>
  <si>
    <t>DVORANA I SPOJNI HODNIK</t>
  </si>
  <si>
    <t>VI.    OSTALI RADOVI</t>
  </si>
  <si>
    <t xml:space="preserve">       UKUPNO GRAĐEVINSKO OBRTNIČKI RADOVI  bez PDV-a:</t>
  </si>
  <si>
    <t xml:space="preserve">      UKUPNO STROJARSKE INSTALACIJE  bez PDV-a:</t>
  </si>
  <si>
    <r>
      <t xml:space="preserve">za "Prostor </t>
    </r>
    <r>
      <rPr>
        <b/>
        <sz val="12"/>
        <color rgb="FF00B050"/>
        <rFont val="Arial CE"/>
        <charset val="238"/>
      </rPr>
      <t>EKO</t>
    </r>
    <r>
      <rPr>
        <sz val="12"/>
        <rFont val="Arial CE"/>
        <charset val="238"/>
      </rPr>
      <t>"</t>
    </r>
    <r>
      <rPr>
        <b/>
        <sz val="12"/>
        <rFont val="Arial CE"/>
        <charset val="238"/>
      </rPr>
      <t xml:space="preserve"> </t>
    </r>
    <r>
      <rPr>
        <sz val="12"/>
        <rFont val="Arial CE"/>
        <charset val="238"/>
      </rPr>
      <t>d.o.o.</t>
    </r>
    <r>
      <rPr>
        <sz val="12"/>
        <rFont val="Arial CE"/>
        <family val="2"/>
        <charset val="238"/>
      </rPr>
      <t xml:space="preserve"> direktor
Mladen Carek, mag.ing.aedif.
</t>
    </r>
  </si>
  <si>
    <t>Nabava, doprema i postava daščane oplate na krovnu konstrukciju. Daska debljine 2,5 cm, II klase. Obračun po razvijenoj površini krovišta.</t>
  </si>
  <si>
    <t>Bojanje kosih stropova od gipskartonskih ploča</t>
  </si>
  <si>
    <t>Nabava, doprema i postava nove daščane oplate na krovnu konstrukciju zgrade spojnog hodnika. Daska debljine 2,5 cm, II klase. Obračun po razvijenoj površini krovišta.</t>
  </si>
  <si>
    <t>Bojanje spuštenog stropa od gipskartonskih ploča</t>
  </si>
  <si>
    <t>Paropropusna pričuvna hidroizolacija</t>
  </si>
  <si>
    <t>pogoni žaluzina, dif. Presostati , osjetnici dif. Tlaka, protusmrzavajući i zažtitni termostati, frekventni pretvarači. Montaža kanalnih elemenata nije u obimu radova isporučioca komore.</t>
  </si>
  <si>
    <t>minV = 3 m3/h; min H = 3,5 m</t>
  </si>
  <si>
    <t>825x225mm</t>
  </si>
  <si>
    <t xml:space="preserve">Dobava i montaža rešetke za odvod zraka iz prostora minimalnih dimenzija 825x225mm, koja se sastoji od okvira i protuokvira, izrađene iz AL-profila; obojanih u boji i tonu prema zahtjevu arhitekta:
Ponuđeni tip:
_________________________________________
</t>
  </si>
  <si>
    <t>Dobava i montaža estetski oblikovanih sapnica, energetski učinkovita s vrhunskim akustičnim svojstvima. Izrađena su od visokokvalitetnih polimera, u RAL boji. Omogućuje visok stupanj ugodnosti čak i u velikim prostorijama sa zahtjevnim uvjetima. Kut se može namještati unutar područja od +30°do -30°, kut se može i ograničiti. Namještanje kuta omogućuje kvalitetnu razdiobu zraka i u najzahtjevnijim područjima. Sapnica posjeduje automatsko namještanje uz pomoć pametnih legura. Legure s memorijom (SMA - shape memory alloy) “pametni metali”, sjećaju se svog originalnog oblika i vraćaju se u stanje predeformacije kada se zagrijavaju. Efekt legure s memorijom je takav da se kut sapnice automatski namješta unutar temperaturnog područja od 18° do 28°C što omogućuje tražene uvjete u zoni boravka. Nije potrebno napajanje ili ožičenje.
Ponuđeni tip:
_________________________________________</t>
  </si>
  <si>
    <t xml:space="preserve">Dobava i montaža:
Toplinska izolacija kanala za povratni i obrađeni
uzduh mineralnom vunom na armiranoj foliji. Uključivo sav potreban pribori originalni materijal za montažu izolacije (samoljepljiva aluminijska folija, kutnici od
aluminijskog lima, metalne trake i sl.). Izolirane
dionice u vanjskom prostoru dodatno se oblažu Al limom
debljine smin = 0,6 mm, a spojevi zrakonepropusno brtve silikonom.
Ponuđeni tip:
_________________________________________
</t>
  </si>
  <si>
    <t>izolacijski materijal (smin = 50 mm)</t>
  </si>
  <si>
    <t>izolacijski materijal (smin = 30 mm)</t>
  </si>
  <si>
    <t>Al-lim (smin = 0,6 mm)</t>
  </si>
  <si>
    <t xml:space="preserve"> AB-QM DN40
Ponuđeni tip:
_________________________________________</t>
  </si>
  <si>
    <t>Dobava i montaža:
Izolacija cjevovoda i opreme s povišenom
temperaturom slojem mineralne vune minimalne debljine 30 mm u oblozi iz Al lima debljine minimalno 0,8 mm.</t>
  </si>
  <si>
    <t>Dobava i ugradnja tlačno neovisnog termostatskog radijatorskog ventila s predregulacijskom skalom od 1-7 i N za podešavanje protoka od: 25-135l/h,  za dvocijevne sustave grijanja s prisilnom cirkulacijom, za ugradnju na radijatore DN15 kutna ili ravna izvedba. U kompletu sa prilagodbom priključnog cjevovoda (redukcija).
Područje postavnih vrijednosti 8-26°C. Ugrađena zaštita od smrzavanja.
Zajedno sa potrebnim spojnim i montažnim materijalom.</t>
  </si>
  <si>
    <t>Dobava i ugradnja radijatorskih zaključaka. U kompletu sa prilagodbom priključnog cjevovoda (redukcija), zajedno sa spojnim i montažnim materijalom</t>
  </si>
  <si>
    <t xml:space="preserve">
Ponuđeni tip:
_________________________________________
 </t>
  </si>
  <si>
    <t>Dobava i ugradnja radijatorskih termostatskih glava dodatno oklopljenim za upotrebu u javnim prostorima, „imbus“ vijčani spoj za ugradnju na termostatski radijatorski ventil.</t>
  </si>
  <si>
    <t xml:space="preserve">
Ponuđeni tip:
_________________________________________</t>
  </si>
  <si>
    <t>Oblaganje podgleda, dobava i postava spuštenog stropa iz tipskih gipskartonskih ploča debljine 1,25 cm uključivo sa bandažiranjem spoja u prostoriji učionice na katu zgrade osnovne škole. U cijenu uključiti potrebnu podkonstrukciju (pocinčane čelične nosače) koja se vješa na postojeću nosivu stropnu konstrukciju, mineralnu vunu (λ ≤ 0,038 W/mK) debljine 18 cm, parnu branu (PE folija d ≥ 0,015 cm), paropropusnu vodonepropusnu foliju (d ≥ 0,02 cm), kao i sva spojna sredstva. Detalje spuštenog stropa izvesti prema uputama proizvođača. U cijenu stavke obračunati potrebnu skelu.</t>
  </si>
  <si>
    <t>bitumenska traka s uloš. od al. folije, d= 0,4 cm, 2 sloja</t>
  </si>
  <si>
    <t>Podkonstrukcija i gipskartonske ploče d=1,25 cm</t>
  </si>
  <si>
    <t>Paropropusna vodonepopusna folija d≥0,02 cm</t>
  </si>
  <si>
    <t>Paropropusna vodonepropusna folija</t>
  </si>
  <si>
    <t>Gipskartonske ploče, parna brana</t>
  </si>
  <si>
    <t>Mineralna vuna d= 18 cm, paroprop. vodonep. folija</t>
  </si>
  <si>
    <t>Parna brana, mineralna vuna d= 18 cm, paroprop. vodonep. folija</t>
  </si>
  <si>
    <t>Mineralna vuna d= 18 cm, paropropusna vodonepropusna folija</t>
  </si>
  <si>
    <r>
      <t xml:space="preserve">PE folija (parna brana)            d </t>
    </r>
    <r>
      <rPr>
        <sz val="11"/>
        <rFont val="Calibri"/>
        <family val="2"/>
        <charset val="238"/>
      </rPr>
      <t>≥</t>
    </r>
    <r>
      <rPr>
        <sz val="11"/>
        <rFont val="Arial"/>
        <family val="2"/>
        <charset val="238"/>
      </rPr>
      <t xml:space="preserve"> 0,015 cm</t>
    </r>
  </si>
  <si>
    <t>Trganje i uklanjanje postojećih podnih drvenih obloga od parketa komplet sa podložnim slojem u prizemlju u zgradi srednje škole u prostorijama učionica i kabineta sa utovarom i odvozom na deponiju. Stavka uključuje i demontažu kutnih drvenih lajsni. Stavka uključuje sav potreban rad, pribor i materijal, kao i utovar, te odvoz otpadnog materijala na deponiju u radijusu udaljenosti do max. 5 km, a koju osigurava izvođač radova.</t>
  </si>
  <si>
    <t>Trganje i uklanjanje postojećih podnih obloga od keramičkih pločica u prizemlju u zgradi srednje škole u prostorijama hodnika, wc-a, sanitarnog čvora, vjetrobrana, predprostora i halla. Uklanjanje podne obloge komplet sa podložnim slojem i odvozom na deponiju. Stavka uključuje sav potreban rad, pribor i materijal, te utovar i odvoz šute na deponiju u radijusu udaljenosti max. 5 km, a koju osigurava izvođač radova.</t>
  </si>
  <si>
    <t>Demontaža, utovar i odvoz na deponij postojećih opšava, žlijebova, snjegobrana i gromobrana  na prizemnom dijelu zgrade srednje škole. Stavka obuhvaća sav potreban rad, pribor i materijal. Snjegobrane i gromobrane treba očistiti i ponovno montirati nakon što se izvede novi pokrov. Skela obračunata u zasebnoj stavci.</t>
  </si>
  <si>
    <r>
      <t>Dobava, izrada i montaža krovne konstrukcije  iz crnogorice II klase na zgradi srednje škole. Građu je potrebno poblanjati i impregnirati zaštitnim premaznim sredstvom. U stavku uračunati  dobavu i obijanje krovnim gredicama, kao i sav spojni materijal. Obračunata je kosa površina krovišta. Obračun po m</t>
    </r>
    <r>
      <rPr>
        <vertAlign val="superscript"/>
        <sz val="11"/>
        <rFont val="Arial"/>
        <family val="2"/>
        <charset val="238"/>
      </rPr>
      <t>2</t>
    </r>
    <r>
      <rPr>
        <sz val="11"/>
        <rFont val="Arial"/>
        <family val="2"/>
        <charset val="238"/>
      </rPr>
      <t>.</t>
    </r>
  </si>
  <si>
    <t>Izrada, dobava i montaža vanjskog dvokrilnog prozora izvedenog iz PVC petkomornih profila bijele boje sa prekinutim termičkim mostom (toplinski izoliran). Jedno prozorsko krilo je zaokretno otklopno, a jedno je fiksno. Nadsvjetla su otklopna. Prozor je ostakljen sa dvostrukim izolacijskim staklom, 1 Low-E, punjen plinom, Ug≤1,1 W/m²K. Za cijeli prozor Uw≤1,4 W/m²K. U cijenu stavke uključiti kompletno ostakljenje i kvake s unutarnje strane, vanjsku i unutarnju klupicu, te sav potreban spojni materijal. Spoj sa fasadom usaglasiti sa izvođačem fasade. Okov standardan. Ugradnja suha. Izvesti prema datoj shemi br. 2, a mjere treba provjeriti na licu mjesta.</t>
  </si>
  <si>
    <r>
      <t xml:space="preserve">Dobava i montaža klima komore za provjetravanje </t>
    </r>
    <r>
      <rPr>
        <b/>
        <sz val="10"/>
        <rFont val="Calibri"/>
        <family val="2"/>
        <charset val="238"/>
        <scheme val="minor"/>
      </rPr>
      <t xml:space="preserve">DVORANE, </t>
    </r>
    <r>
      <rPr>
        <sz val="10"/>
        <rFont val="Calibri"/>
        <family val="2"/>
        <scheme val="minor"/>
      </rPr>
      <t xml:space="preserve">iskoristivost sustava za povrat topline minimalno 85% </t>
    </r>
    <r>
      <rPr>
        <sz val="10"/>
        <rFont val="Calibri"/>
        <family val="2"/>
        <charset val="238"/>
        <scheme val="minor"/>
      </rPr>
      <t xml:space="preserve">
-Tlačna komora
   Protok zraka: min 10.000 m3/h
   Eksterni pad tlaka: min 300 Pa
   Totalni pad tlaka: min 680 Pa
-Odsisna komora
  Protok zraka:  min 10.000 m3/h
  Eksterni pad tlaka: min 200 Pa</t>
    </r>
  </si>
  <si>
    <t>U stavku uključena i izrada betonskog temelja za postavu klima komore dimenzija prema uputama proizvođača.</t>
  </si>
  <si>
    <r>
      <t>Dobava i postava paropropusne vodonepropusne pričuvne hidroizolacije d</t>
    </r>
    <r>
      <rPr>
        <sz val="11"/>
        <rFont val="Calibri"/>
        <family val="2"/>
        <charset val="238"/>
      </rPr>
      <t>≥</t>
    </r>
    <r>
      <rPr>
        <sz val="11"/>
        <rFont val="Arial"/>
        <family val="2"/>
        <charset val="238"/>
      </rPr>
      <t>0,02 cm na krov zgrade srednje škole. Hidroizolacija se postavlja samo na dio krovišta koji se mijenja. Postavljati prema uputama proizvođača. U cijenu uključena dobava materijala, te sav potreban materijal i rad.</t>
    </r>
  </si>
  <si>
    <r>
      <t>Dobava i postava parne brane (polietilenska PE folija d</t>
    </r>
    <r>
      <rPr>
        <sz val="11"/>
        <rFont val="Calibri"/>
        <family val="2"/>
        <charset val="238"/>
      </rPr>
      <t>≥</t>
    </r>
    <r>
      <rPr>
        <sz val="11"/>
        <rFont val="Arial"/>
        <family val="2"/>
        <charset val="238"/>
      </rPr>
      <t>0,15 mm) na krov zgrade srednje škole. PE folija se postavlja samo na dio krovišta koji se mijenja. Postavljati prema uputama proizvođača. U cijenu uključena dobava materijala, te sav potreban materijal i rad.</t>
    </r>
  </si>
  <si>
    <t>Dobava i postava toplinske izolacije krova  od mineralne vune (MW) debljine d=18 cm (λ ≤ 0,038 W/mK) na krov zgrade srednje škole. Mineralna vuna se postavlja samo na dio krovišta koji se mijenja. Postavljati prema uputama proizvođača. U cijenu uključena dobava materijala, te sav potreban materijal i rad.</t>
  </si>
  <si>
    <t>Izrada "plivajućeg" cementnog estriha poda dijela prizemlja. Estrih dilatirati od zidova stiroporom debljine 2 cm. Plivajući pod sastoji se iz izolacije od elastificiranog ekspandiranog polistirena (EPS T, din. krutosti SD ≤ 30 MN/m3, λ ≤ 0,042 W/mK), debljine 2 cm od ekspandiranog polistirena (EPS 100, λ ≤ 0,036 W/mK), debljine 12,0 cm, PE folije d≥0,15 mm i plivajućeg  cementnog estriha (2200 kg/m3) debljine 6,0 cm. U cijenu je uključena kompletna izrada sa toplinskom izolacijom, PE folijom i cementnom glazurom. Cementna glazura mora biti armirana i dilatirana (do 10,0 m2) i bez pukotina, a u cijenu stavke obračunati dobavu materijala, te kompletan potreban materijal i rad.</t>
  </si>
  <si>
    <t>Izrada horizontalne hidroizolacije podova prizemlja sa dva sloja V-4 varenih traka uz prethodni hladni prednamaz čistim bitumenom. Bitumenske trake za varenje V-4 sa uloškom od staklenog voala, debljine 2x4 mm. Polagati prema uputama proizvođača. U cijenu uključena dobava materijala, te sav potreban rad i materijal.
Obračun po m2 razvijene površine.</t>
  </si>
  <si>
    <t xml:space="preserve">Nabava i doprema materijala te izvedba gipskartonskih stropova na potkrovlju zgrade srednje škole (knjižnica). Obloga je jednostruka sa podkonstrukcijom koja se učvršćuje za nosive rogove krovišta. Stavka uključuje sav potreban rad, pribor i materijal kao i toplinsku izolaciju mineralnom vunom (MW) debljine 18 cm (λ ≤ 0,038 W/mK), parnu branu (PE folija d≥0,15 mm) i paropropusnu vodonepropusnu (d≥0,20 mm) foliju. Radna skela uključena u cijenu. </t>
  </si>
  <si>
    <t>Nabava i doprema materijala te priprema podloge za  izvedbu PVC poda u prostorijama u zgradi srednje škole. Priprema podloge za postavu nove PVC podne obloge u svim prostorijama u kojima se postavlja PVC podna obloga. Nanošenje protuprašnog premaza i izrada izravnavajućeg sloja masom za izravnavanje u debljini od 1 do 2 mm, na suhu, čvrstu i ravnu podlogu. Dopuštene su granične vrijednosti neravnina gotove podloge mjerene na razmaku od 2m - 7 mm, 0.20m-2mm, a dozvoljena vlažnost je 2 %. Na ovako pripremljenu podlogu polaže se višeslojna PVC podna obloga. U cijenu uključen sav materijal i rad kao i priprema podloge.</t>
  </si>
  <si>
    <t>Dobava i postava PVC podne obloge ljepljenjem na suhu i čvrstu podlogu u prostorijama u zgradi srednje škole. Postavljane PVC podne obloge u svim prostorijama, debljine cca 3 mm. Pod je u boji po izboru investitora. PVC podna obloga potpuno zalijepljena ljepilom prema preporuci proizvođača. Rubove traka postavljati prema preporukama proizvođača, u boji po izboru investitora. Polaganje od strane ovlaštenog podopolagača. Obračun radova po stvarno izvedenim količinama.</t>
  </si>
  <si>
    <t>Dobava keramičkih protukliznih, pločica i opločenje  podova u prizemlju u prostorijama sanitarija u zgradi srednje škole. Pločice se polažu na keramičko ljepilo. U stavku je uključeno fugiranje i pranje nakon fugiranja. U količinu je uzeto u obzir 15 %  za otpad.</t>
  </si>
  <si>
    <t>Dobava keramičkih pločica i opločenje zidova prizemlja. Pločice se postavljaju na keramičko ljepilo. Opločenje se izvodi u prostorijama prizemlja u zgradi srednje škole. U stavku uključeno fugiranje i pranje nakon fugiranja. U količinu je uzeto u obzir 15 %  za otpad.</t>
  </si>
  <si>
    <t>Demontaža, utovar i odvoz na deponiju postojeće dotrajale vanjske stolarije prozora i vrata na zgradi dvorane i spojnog hodnika. Stavka podrazumijeva skidanje krila, demontažu okvira prozora i vrata koji se nalaze u postojećim zidovima. Stavka obuhvaća sav potreban rad, pribor i materijal. U cijenu stavke uključiti odvoz demontiranog materijala na deponiju max. udaljenosti do 5 km, a koju osigurava izvođač radova.</t>
  </si>
  <si>
    <t>Trganje i uklanjanje postojećih podnih obloga od keramičkih pločica u prizemlju u zgradi dvorane i spojnog hodnika u prostorijama garderobe, sanitarija i svlačionica. Uklanjanje podne obloge komplet sa podložnim slojem i odvozom na deponiju. Stavka uključuje sav potreban rad, pribor i materijal, te utovar i odvoz šute na deponiju u radijusu udaljenosti max. 5 km, a koju osigurava izvođač radova.</t>
  </si>
  <si>
    <t>Trganje i uklanjanje postojećih PVC podnih obloga u prizemlju zgrade dvorane i spojnog hodnika u prostorijama ulaznog holla, holla i hodnika ispred svlačionica u dvorani. Uklanjanje PVC podne obloge komplet sa podložnim slojem i odvozom na deponiju. Stavka uključuje sav potreban rad, pribor i materijal, te utovar i odvoz šute na deponiju u radijusu udaljenosti max. 5 km, a koju osigurava izvođač radova.</t>
  </si>
  <si>
    <t>Demontaža i ponovna montaža postojeće sanitarne opreme koja se nalazi u sanitarnom čvoru predmetne zgrade dvorane i spojnog hodnika. U stavku je uključena pažljiva demontaža opreme i sav potreban rad i materijal.</t>
  </si>
  <si>
    <r>
      <t>Dobava, izrada i montaža krovne konstrukcije  iz crnogorice II klase, te zamijena samo oštećinih dijelova drvene krovne konstrukcije na zgradi spojnog hodnika. Građu je potrebno poblanjati i impregnirati zaštitnim premaznim sredstvom. U stavku uračunati  dobavu i obijanje krovnim gredicama, kao i sav spojni materijal. Obračunata je kosa površina krovišta. Obračun po m</t>
    </r>
    <r>
      <rPr>
        <vertAlign val="superscript"/>
        <sz val="11"/>
        <rFont val="Arial"/>
        <family val="2"/>
        <charset val="238"/>
      </rPr>
      <t>2</t>
    </r>
    <r>
      <rPr>
        <sz val="11"/>
        <rFont val="Arial"/>
        <family val="2"/>
        <charset val="238"/>
      </rPr>
      <t>.</t>
    </r>
  </si>
  <si>
    <t xml:space="preserve">Izrada, dobava i montaža vanjske stijene izvedene iz PVC, pojačanih, petkomornih profila bijele boje sa prekinutim termičkim mostom (toplinski izoliran). Stijena se sastoji od 3 vertikalna polja i 2 horizontalna polja polja.  Gornja bočna polja stijene su otklopna sa otvaranjem putem ventusa dostupnog sa poda, a ostala  polja stijene su fiksna. Stjena  je ostakljena sa dvostrukim izolacijskim staklom,  Low-E, 4+16+4 mm, punjen plinom, U≤1,1 W/m²K. Za cijelu stijenu U≤1,4 W/m²K. U cijenu stavke uključiti kompletno ostakljenje, vanjsku i unutarnju klupicu, te sav potreban spojni materijal. Spoj sa fasadom usaglasiti sa izvođačem fasade. Okov standardan. Ugradnja suha. Izvesti prema datoj shemi br. 4, a mjere treba provjeriti na licu mjesta.
</t>
  </si>
  <si>
    <t>Izrada, dobava i montaža vanjske stijene izvedene iz PVC, pojačanih, petkomornih profila bijele boje sa prekinutim termičkim mostom (toplinski izoliran). Stijena se sastoji od 3  polja.  Bočna polja su zaokretno-otklopna. Stjena  je ostakljena sa dvostrukim izolacijskim staklom,  Low-E, 4+16+4 mm, punjen plinom, U≤1,1 W/m²K. Za cijelu stijenu U≤1,4 W/m²K. U cijenu stavke uključiti kompletno ostakljenje, vanjsku i unutarnju klupicu, te sav potreban spojni materijal kao i kvaku sa unutarnje strane. Spoj sa fasadom usaglasiti sa izvođačem fasade. Okov standardan. Ugradnja suha. Izvesti prema datoj shemi br. 5, a mjere treba provjeriti na licu mjesta.</t>
  </si>
  <si>
    <t xml:space="preserve">Izrada, dobava i montaža vanjske stijene izvedene iz PVC, pojačanih, petkomornih profila bijele boje sa prekinutim termičkim mostom (toplinski izoliran). Stijena se sastoji od 3 vertikalna polja, od kojih su donja polja fiksna, a nadsvjetla su otklopna sa otvaranjem putem ventusa dostupnog sa poda, a ostala  polja stijene su fiksna. Stijena  je ostakljena sa dvostrukim izolacijskim staklom,  Low-E, 4+16+4 mm, punjen plinom, U≤1,1 W/m²K. Za cijelu stijenu U≤1,4 W/m²K. U cijenu stavke uključiti kompletno ostakljenje, vanjsku i unutarnju klupicu, te sav potreban spojni materijal. Spoj sa fasadom usaglasiti sa izvođačem fasade. Okov standardan. Ugradnja suha. Izvesti prema datoj shemi br. 6, a mjere treba provjeriti na licu mjesta.
</t>
  </si>
  <si>
    <t xml:space="preserve">Izrada, dobava i montaža vanjske stijene izvedene iz PVC, pojačanih, petkomornih profila bijele boje sa prekinutim termičkim mostom (toplinski izoliran). Stijena se sastoji od 4 vertikalna polja, od kojih su 2 bočna nadsvjetla otklopna sa otvaranjem putem ventusa dostupnog sa poda, a ostala  polja stijene su fiksna. Stijena  je ostakljena sa dvostrukim izolacijskim staklom,  Low-E, 4+16+4 mm, punjen plinom, U≤1,1 W/m²K. Za cijelu stijenu U≤1,4 W/m²K. U cijenu stavke uključiti kompletno ostakljenje, vanjsku i unutarnju klupicu, te sav potreban spojni materijal. Spoj sa fasadom usaglasiti sa izvođačem fasade. Okov standardan. Ugradnja suha. Izvesti prema datoj shemi br. 7, a mjere treba provjeriti na licu mjesta.
</t>
  </si>
  <si>
    <t xml:space="preserve">Izrada, dobava i montaža dvokrilnog, prozora izvedenog iz PVC petkomornih profila bijele boje sa prekinutim termičkim mostom (toplinski izoliran). Prozor je otklopno -zaokretan, ostakljen sa dvostrukim izolacijskim staklom,  Low-E, 4+16+4 mm, punjen plinom, U≤1,1 W/m²K. Za cijeli prozor U≤1,4 W/m²K. U cijenu stavke uključiti kompletno ostakljenje i kvake s unutarnje strane, vanjsku i unutarnju klupicu, te sav potreban spojni materijal. Spoj sa fasadom usaglasiti sa izvođačem fasade. Okov standardan. Ugradnja suha. Izvesti prema datoj shemi br.9, a mjere treba provjeriti na licu mjesta.
</t>
  </si>
  <si>
    <t xml:space="preserve">Izrada, dobava i montaža vanjske stijene izvedene iz PVC, pojačanih, petkomornih profila bijele boje sa prekinutim termičkim mostom (toplinski izoliran). Stijena se sastoji od 3 vertikalna polja, od kojih su dva bočna nadsvjetla otklopna sa otvaranjem putem ventusa dostupnog sa poda, a ostala  polja stijene su fiksna. Stijena  je ostakljena sa dvostrukim izolacijskim staklom,  Low-E, 4+16+4 mm, punjen plinom, U≤1,1 W/m²K. Za cijelu stijenu U≤1,4 W/m²K. U cijenu stavke uključiti kompletno ostakljenje, vanjsku i unutarnju klupicu, te sav potreban spojni materijal. Spoj sa fasadom usaglasiti sa izvođačem fasade. Okov standardan. Ugradnja suha. Izvesti prema datoj shemi br. 10, a mjere treba provjeriti na licu mjesta.
</t>
  </si>
  <si>
    <t xml:space="preserve">Izrada, dobava i montaža vanjske stijene izvedene iz PVC, pojačanih, petkomornih profila bijele boje sa prekinutim termičkim mostom (toplinski izoliran). Stijena se sastoji od 2 vertikalna, fiksna polja . Stjena  je ostakljena sa dvostrukim izolacijskim staklom,  Low-E, 4+16+4 mm, punjen plinom, U≤1,1 W/m²K. Za cijelu stijenu U≤1,4 W/m²K. U cijenu stavke uključiti kompletno ostakljenje, vanjsku i unutarnju klupicu, te sav potreban spojni materijal. Spoj sa fasadom usaglasiti sa izvođačem fasade. Okov standardan. Ugradnja suha. Izvesti prema datoj shemi br. 11, a mjere treba provjeriti na licu mjesta.
</t>
  </si>
  <si>
    <t xml:space="preserve">Izrada, dobava i montaža vanjske stijene izvedene iz PVC, pojačanih, petkomornih profila bijele boje sa prekinutim termičkim mostom (toplinski izoliran). Stijena je fiksna a nadsvjetlo je otklopno sa otvaranjem putem ventusa dostupnog sa poda. Stijena  je ostakljena sa dvostrukim izolacijskim staklom,  Low-E, 4+16+4 mm, punjen plinom, U≤1,1 W/m²K. Za cijelu stijenu U≤1,4 W/m²K. U cijenu stavke uključiti kompletno ostakljenje, vanjsku i unutarnju klupicu, te sav potreban spojni materijal. Spoj sa fasadom usaglasiti sa izvođačem fasade. Okov standardan. Ugradnja suha. Izvesti prema datoj shemi br. 12, a mjere treba provjeriti na licu mjesta.
</t>
  </si>
  <si>
    <t xml:space="preserve">Izrada, dobava i montaža jednokrilnog prozora izvedenog iz PVC petkomornih profila bijele boje sa prekinutim termičkim mostom (toplinski izoliran). Prozor se sastoji od 2 horizontalna polja od kojih je donje polje otklopno- zaokretno, a gornjr polje je otklopno, ostakljen sa dvostrukim izolacijskim staklom,  Low-E, 4+16+4 mm, punjen plinom, U≤1,1 W/m²K. Za cijeli prozor U≤1,4 W/m²K. U cijenu stavke uključiti kompletno ostakljenje i kvake s unutarnje strane, vanjsku i unutarnju klupicu, te sav potreban spojni materijal. Spoj sa fasadom usaglasiti sa izvođačem fasade. Okov standardan. Ugradnja suha. Izvesti prema datoj shemi br.13, a mjere treba provjeriti na licu mjesta.
</t>
  </si>
  <si>
    <t xml:space="preserve">Izrada, dobava i montaža vanjskih, staklenih, zaokretnih, dvokrilnih vrata sa fiksnim nadsvjetlom izvedenih iz PVC petkomornih profila bijele boje sa prekinutim termičkim mostom (toplinski izoliran). Vrata i  nadsvjetlo  je ostakljeno sa dvostrukim izolacijskim staklom,  Low-E, 4+16+4 mm, punjen plinom, U≤1,1 W/m²K. U cijenu stavke uključiti kompletno ostakljenje i kvake s vanjske i unutarnje strane, te sav potreban spojni materijal i cilindar bravu. Spoj sa fasadom usaglasiti sa izvođačem fasade. Okov standardan. Ugradnja suha. Izvesti prema datoj shemi br. 14, a mjere treba provjeriti na licu mjesta.
</t>
  </si>
  <si>
    <t>Izrada, dobava i montaža vanjske stijene izvedene iz PVC, pojačanih, petkomornih profila bijele boje sa prekinutim termičkim mostom (toplinski izoliran). Stijena se sastoji od 3 horizontalna polja od kojih se u donjem polju nalaze dvokrilna, zaokretna vrata, a sva ostala polja su fiksna. Stjena  je ostakljena sa dvostrukim izolacijskim staklom,  Low-E, 4+16+4 mm, punjen plinom, U≤1,1 W/m²K. Za cijelu stijenu U≤1,4 W/m²K. U cijenu stavke uključiti kompletno ostakljenje, te sav potreban spojni materijal kao i cilindar bravu u vrata. Svijetli otvor vrata je 140/220 cm. Spoj sa fasadom usaglasiti sa izvođačem fasade. Okov standardan. Ugradnja suha. Izvesti prema datoj shemi br. 16, a mjere treba provjeriti na licu mjesta.</t>
  </si>
  <si>
    <r>
      <t>Dobava i postava parne brane (PE folija d</t>
    </r>
    <r>
      <rPr>
        <sz val="11"/>
        <rFont val="Calibri"/>
        <family val="2"/>
        <charset val="238"/>
      </rPr>
      <t>≥</t>
    </r>
    <r>
      <rPr>
        <sz val="11"/>
        <rFont val="Arial"/>
        <family val="2"/>
        <charset val="238"/>
      </rPr>
      <t>0,15 mm) na krov zgrade spojnog hodnika. PE folija se postavlja samo na dio krovišta koji se mijenja. Postavljati prema uputama proizvođača. U cijenu uključena dobava materijala, te sav potreban materijal i rad.</t>
    </r>
  </si>
  <si>
    <r>
      <t>Dobava i postava paropropusne pričuvne hidroizolacije d</t>
    </r>
    <r>
      <rPr>
        <sz val="11"/>
        <rFont val="Calibri"/>
        <family val="2"/>
        <charset val="238"/>
      </rPr>
      <t>≥</t>
    </r>
    <r>
      <rPr>
        <sz val="11"/>
        <rFont val="Arial"/>
        <family val="2"/>
        <charset val="238"/>
      </rPr>
      <t>0,02 cm na krov zgrade spojnog hodnika. Hidroizolacija se postavlja samo na dio krovišta koji se mijenja. Postavljati prema uputama proizvođača. U cijenu uključena dobava materijala, te sav potreban materijal i rad.</t>
    </r>
  </si>
  <si>
    <t>Izrada "plivajućeg" cementnog estriha na jednom dijelu poda prizemlja. Estrih dilatirati od zidova stiroporom debljine 2 cm. Plivajući pod sastoji se iz izolacije od elastificiranog ekspandiranog polistirena (EPS T, din. krutosti SD ≤ 30 MN/m3, λ ≤ 0,042 W/mK), debljine 2 cm, od ekspandiranog polistirena (EPS 100, λ ≤ 0,036 W/mK), debljine 12,0 cm, PE folije d≥0,15 mm i plivajućeg  cementnog estriha (2200 kg/m3) debljine 6,0 cm. U cijenu je uključena kompletna izrada sa toplinskom izolacijom, PE folijom i cementnom glazurom. Cementna glazura mora biti armirana i dilatirana (do 10,0 m2) i bez pukotina, a u cijenu stavke obračunati dobavu materijala, te kompletan potreban materijal i rad.</t>
  </si>
  <si>
    <t xml:space="preserve">Izrada horizontalne hidroizolacije podova prizemlja sa dva sloja varenih traka uz prethodni hladni prednamaz čistim bitumenom. Postavljanje hidroizolacije u zgradi dvorane i spojnog hodnika samo u prostorijama u kojima se postavljaju novi slojevi poda. Bitumenske trake za varenje V-4 sa uloškom od staklenog voala,  debljine 2x4 mm. Polagati prema uputama proizvođača. U cijenu uključena dobava materijala, te sav potreban rad i materijal. Obračun po m2. </t>
  </si>
  <si>
    <t xml:space="preserve">Nabava i doprema materijala, te oblaganje podgleda krova sa gipskartonskim pločama u zgradi spojnog hodnika. Obloga je jednostruka sa podkonstrukcijom koja se učvršćuje za nosive rogove krovišta. Stavka uključuje sav potreban rad, pribor i materijal kao i toplinsku izolaciju mineralnom vunom (MW) debljine 18 cm (λ ≤ 0,038 W/mK), parnu branu (PE folija d≥0,15 mm) i paropropusnu vodonepropusnu (d≥0,20 mm) foliju. Radna skela uključena u cijenu. </t>
  </si>
  <si>
    <t>Nabava i postava el. podizne vertikalne PVC rolo zavjese između dvorane i tribina u zgradi dvorane, a radi minimalnog gubitka topliske energije, mogućnost podizanja čitave zavjese do visine stropa. Obavezno el. mehaničke kočnice sa svake strane zavjese. Nosač rolo zavjese pričvršćuje se na postojeću stropnu betonsku konstrukciju iznad tribina. Stavka uključuje sav potreban rad, pribor i materijal kao i potrebnu radnu skelu visine preko 300 cm, demontaža i montaža radne skele.</t>
  </si>
  <si>
    <t>Nabava i doprema materijala te priprema podloge za  izvedbu PVC poda u prostorijama u zgradi dvorane i spojnog hodnika. Priprema podloge za postavu nove PVC podne obloge u svim prostorijama u kojima se postavlja PVC podna obloga. Nanošenje protuprašnog premaza i izrada izravnavajućeg sloja masom za izravnavanje u debljini od 1 do 2 mm, na suhu, čvrstu i ravnu podlogu. Dopuštene su granične vrijednosti neravnina gotove podloge mjerene na razmaku od 2m - 7 mm, 0.20m-2mm, a dozvoljena vlažnost je 2 %. Na ovako pripremljenu podlogu polaže se višeslojna PVC podna obloga. U cijenu uključen sav materijal i rad kao i priprema podloge.</t>
  </si>
  <si>
    <t>Dobava i postava PVC podne obloge ljepljenjem na suhu i čvrstu podlogu u prostorijama u zgradi dvorane i spojnog hodnika. Postavljane PVC podne obloge u svim prostorijama debljine cca 3 mm. Pod je u boji po izboru investitora. PVC podna obloga potpuno zalijepljena ljepilom prema preporuci proizvođača. Rubove traka postavljati prema preporukama proizvođača, u boji po izboru investitora. Polaganje od strane ovlaštenog podopolagača. Obračun radova po stvarno izvedenim količinama.</t>
  </si>
  <si>
    <t>Dobava keramičkih protukliznih, pločica i opločenje  podova u prizemlju u prostorijama u zgradi dvorane i spojnog hodnika. Pločice se polažu na keramičko ljepilo. U stavku je uključeno fugiranje i pranje nakon fugiranja. U količinu je uzeto u obzir 15 %  za otpad.</t>
  </si>
  <si>
    <t xml:space="preserve">Dobava keramičkih pločica i opločenje zidova prizemlja u prostorijama sanitarija u zgradi dvorane i spojnog hodnika. Pločice se postavljaju na keramičko ljepilo.  U stavku uključeno fugiranje i pranje nakon fugiranja. U količinu je uzeto u obzir 15 %  za otpad. </t>
  </si>
  <si>
    <t>Demontaža, utovar i odvoz na deponiju postojeće dotrajale vanjske stolarije na zgradi srednje škole. Stavka podrazumijeva skidanje krila, demontažu okvira prozora koji se nalaze u postojećim zidovima. Stavka obuhvaća sav potreban rad, pribor i materijal. U cijenu stavke uključiti odvoz demontiranog materijala na deponiju max. udaljenosti do 5 km, a koju osigurava izvođač.</t>
  </si>
  <si>
    <t>Demontaža i rušenje postojeće dotrajale drvene pregradne stijene na katu zgrade osnovne škole između prostorije učionice i zatvorene terase. U cijenu stavke uključiti sav potreban materijal i rad, te odvoz sa gradilišta na građevinski deponij. Obračun po m2.</t>
  </si>
  <si>
    <t>Uklanjanje postojećih slojeva poda u prizemlju zgrade osnovne škole u svim prostorijama, osim na negrijanim dijelovima stubišta. Trganje završne obloge poda (parket, daščani pod, teraco, keramičke pločice, vinaz pod) i slojeva poda koji se nalaze ispod završne obloge (cementna glazura, izolacija...) sve do postojeće čvrste betonske podloge. Uklanjanje i odvoz šute na deponiju sa gradilišta na građevinski deponij, a koji osigurava izvođač radova. Obračun po m2.</t>
  </si>
  <si>
    <t xml:space="preserve">Izrada, dobava i  pokrivanje dvostrešnih i jednostrešnih krovišta,  bojanim čeličnim limom u boji po izboru projektanta, na  postavljenu čeličnu podkonstrukciju. Obračun lima po razvijenoj površini krova. U stavku uključiti sav potreban rad, pribor i materijal, kao i potrebnu podkonstrukciju. </t>
  </si>
  <si>
    <r>
      <t>Dobava i postava paropropusne vodonepropusne folije (pričuvne hidroizolacije) d</t>
    </r>
    <r>
      <rPr>
        <sz val="11"/>
        <rFont val="Calibri"/>
        <family val="2"/>
        <charset val="238"/>
      </rPr>
      <t>≥</t>
    </r>
    <r>
      <rPr>
        <sz val="11"/>
        <rFont val="Arial"/>
        <family val="2"/>
        <charset val="238"/>
      </rPr>
      <t>0,02 cm na krov zgrade osnovne škole iznad top. izolacije. Hidroizolacija se postavlja na jednostrešna i dvostrešna krovišta na zgradu osnovne škole. Postavljati prema uputama proizvođača. U cijenu stavke uključena kompletna dobava materijala, te sav potreban materijal i rad.</t>
    </r>
  </si>
  <si>
    <t>Dobava i postava toplinske izolacije od XPS-a  ekstrudiranog polistirena (λ ≤ 0,036 W/mK) debljine d=16 cm na krov zgrade osnovne škole. Izolacija se postavlja na jednostrešna i dvostrešna krovišta na zgradu osnovne škole. Postavljati prema uputama proizvođača. U cijenu stavke uključena kompletna dobava materijala, te sav potreban materijal i rad.</t>
  </si>
  <si>
    <t xml:space="preserve">Izrada horizontalne hidroizolacije na krovu zgrade osnovne škole u dva sloja. Bitumenska traka s uloškom od al. folije debljine d=0,4 cm uz prethodni hladni prednamaz čistim bitumenom. Polagati prema uputama proizvođača. U cijenu uključena dobava materijala, te sav potreban materijal i rad. Obračun po m2. </t>
  </si>
  <si>
    <t>Nabava i doprema materijala, te izvedba pregradnih zidova debljine d=10 cm od gips kartonskih obloga na katu zgrade. Zidovi su od gips kartonskih ploča, sa dvostranom oblogom (2x12,5 mm), ukupne širine zida 100 mm, te uključivo toplinskom izolacijom. Visina zida je  do visine stropa kata. Obloge se montiraju na aluminijsku podkonstrukciju (CW profili). Stavka uključuje nabavu i dopremu materijala, montažu, izolaciju kamenom vunom, bandažiranje spojeva, gletanje, brušenje, impregnacija i silikoniranje, te sav potreban materijal i rad. Radna skela uključena u cijenu.</t>
  </si>
  <si>
    <t>Dobava i montaža sanitarija i opreme, koje se montiraju u prostorijama sanitarnog čvora za invalide na katu zgrade osnovne škole, sa svim pripadajućim dijelovima prema važečem pravilniku za invalide.</t>
  </si>
  <si>
    <t>Dobava i montaža vertikalno podizne platforme za invalide, koja se montira u prostoriji ulaznog holla kraj stubišta u zgradi osnovne škole, sa svim pripadajućim dijelovima prema važečem pravilniku za invalide. Vertikalna platforma za invalide montira se radi savladavanja arhitektonske barijere, te omogućava osobama smanjene pokretljivosti pristupačnost između dvije etaže.</t>
  </si>
  <si>
    <t>Izrada, dobava i montaža vanjske stijene izvedene iz PVC petkomornih profila bijele boje sa prekinutim termičkim mostom (toplinski izoliran). Stijena se sastoji od 4 vertikalna i dva horizontalna polja od kojih su bočna donja otklopno zaokretna,  a gornja bočna otklopna dok su ostala fiksna. Stjena  je ostakljena sa dvostrukim izolacijskim staklom,  Low-E, 4+16+4 mm, punjen plinom, U≤1,1 W/m²K. Za cijeli prozor U≤1,3 W/m²K. U cijenu stavke uključiti kompletno ostakljenje i kvake s unutarnje strane, vanjsku i unutarnju klupicu, te sav potreban spojni materijal. Spoj sa fasadom usaglasiti sa izvođačem fasade. Okov standardan. Ugradnja suha. Izvesti prema datoj shemi br. 9, a mjere treba provjeriti na licu mjesta.</t>
  </si>
  <si>
    <t>Izrada, dobava i montaža vanjske stijene  stubišta izvedene iz PVC petkomornih profila bijele boje sa prekinutim termičkim mostom (toplinski izoliran). Stijena se sastoji od 3 vertikalna  polja i 5 horizontalna odnosno 6 na bočnim stranama, od kojih su bočno svako drugo  otklopno ,  a ostala su fiksna. Stjena  je ostakljena sa dvostrukim izolacijskim staklom,  Low-E, 4+16+4 mm, punjen plinom, U≤1,1 W/m²K. Za cijeli prozor U≤1,3 W/m²K. U cijenu stavke uključiti kompletno ostakljenje i kvake s unutarnje strane, vanjsku  klupicu, te sav potreban spojni materijal. Spoj sa fasadom usaglasiti sa izvođačem fasade. Okov standardan. Ugradnja suha. Izvesti prema datoj shemi br. 10, a mjere treba provjeriti na licu mjesta.</t>
  </si>
  <si>
    <t>Izrada, dobava i montaža vanjske stijene izvedene iz PVC petkomornih profila bijele boje sa prekinutim termičkim mostom (toplinski izoliran). Stijena se sastoji od 7 polja od kojih su sva otklopna a svako drugo je i zaokretno. Stjena  je ostakljena sa dvostrukim izolacijskim staklom,  Low-E, 4+16+4 mm, punjen plinom, U≤1,1 W/m²K. Za cijeli prozor U≤1,3 W/m²K. U cijenu stavke ukljuèiti kompletno ostakljenje i kvake s unutarnje strane, vanjsku i unutarnju klupicu, te sav potreban spojni materijal. Spoj sa fasadom usaglasiti sa izvođačem fasade. Okov standardan. Ugradnja suha. Izvesti prema datoj shemi br. 1, a mjere treba provjeriti na licu mjesta.</t>
  </si>
  <si>
    <t>Izrada, dobava i montaža vanjske sheme izvedene iz PVC petkomornih profila bijele boje sa prekinutim termičkim mostom (toplinski izoliran). Stijena se sastoji od 5 polja od kojih su sva otklopna a svako drugo je i zaokretno. Stjena  je ostakljena sa dvostrukim izolacijskim staklom,  Low-E, 4+16+4 mm, punjen plinom, U≤1,1 W/m²K. Za cijeli prozor U≤1,3 W/m²K. U cijenu stavke uključiti kompletno ostakljenje i kvake s unutarnje strane, vanjsku i unutarnju klupicu, te sav potreban spojni materijal. Spoj sa fasadom usaglasiti sa izvodačem fasade. Okov standardan. Ugradnja suha. Izvesti prema datoj shemi br. 2, a mjere treba provjeriti na licu mjesta.</t>
  </si>
  <si>
    <t>Izrada, dobava i montaža vanjske sheme izvedene iz PVC petkomornih profila bijele boje sa prekinutim termičkim mostom (toplinski izoliran). Stijena se sastoji od 7 polja od kojih su sva otklopna a svako drugo je i zaokretno. Stjena  je ostakljena sa dvostrukim izolacijskim staklom,  Low-E, 4+16+4 mm, punjen plinom, U≤1,1 W/m²K. Za cijeli prozor U≤1,3 W/m²K. U cijenu stavke uključiti kompletno ostakljenje i kvake s unutarnje strane, vanjsku i unutarnju klupicu, te sav potreban spojni materijal. Spoj sa fasadom usaglasiti sa izvođačem fasade. Okov standardan. Ugradnja suha. Izvesti prema datoj shemi br. 3, a mjere treba provjeriti na licu mjesta.</t>
  </si>
  <si>
    <t>Izrada, dobava i montaža vanjske stijene izvedene iz PVC petkomornih profila bijele boje sa prekinutim termičkim mostom (toplinski izoliran). Stijena se sastoji od dvoja, zaokretna, dvokrilna vrata  i bočnih stijena sa parapetom i sve sa nadsvjetlom.  Od stijene su  dva  krila otklopna , a ostala su fiksna.    Stjena  je ostakljena sa dvostrukim izolacijskim staklom,  Low-E, 4+16+4 mm, punjen plinom, U≤1,1 W/m²K. Za cijeli prozor U≤1,3 W/m²K. U cijenu stavke uključiti kompletno ostakljenje i kvake s unutarnje strane, vanjsku i unutarnju klupicu, te sav potreban spojni materijal. Spoj sa fasadom usaglasiti sa izvođačem fasade. Okov standardan. Ugradnja suha. Izvesti prema datoj shemi br. 4, a mjere treba provjeriti na licu mjesta.</t>
  </si>
  <si>
    <t>Izrada, dobava i montaža vanjske stijene izvedene iz PVC petkomornih profila bijele boje sa prekinutim termičkim mostom (toplinski izoliran). Stijena se sastoji od dvoje dvokrilnih vrata  i bočnih stijena sa parapetom i sve sa nadsvjetlom.  Od stijene su  četiri  gornja krila otklopna , a ostala su fiksna.    Stjena  je ostakljena sa dvostrukim izolacijskim staklom,  Low-E, 4+16+4 mm, punjen plinom, U≤1,1 W/m²K. Za cijeli prozor U≤1,4 W/m²K. U cijenu stavke uključiti kompletno ostakljenje i kvake s unutarnje strane, vanjsku i unutarnju klupicu, te sav potreban spojni materijal. Spoj sa fasadom usaglasiti sa izvođačem fasade. Okov standardan. Ugradnja suha. Izvesti prema datoj shemi br. 5, a mjere treba provjeriti na licu mjesta.</t>
  </si>
  <si>
    <t>Izrada, dobava i montaža prozora izvedenog iz PVC petkomornih profila bijele boje sa prekinutim termičkim mostom (toplinski izoliran). Prozor se sastoji od 2 horizontalna otklopna polja. Stjena  je ostakljena sa dvostrukim izolacijskim staklom,  Low-E, 4+16+4 mm, punjen plinom, U≤1,1 W/m²K. Za cijeli prozor U≤1,3 W/m²K. U cijenu stavke uključiti kompletno ostakljenje i kvake s unutarnje strane za donje krilo dok je gornje otvaranje putem ventusa, vanjsku i unutarnju klupicu, te sav potreban spojni materijal. Spoj sa fasadom usaglasiti sa izvođačem fasade. Okov standardan. Ugradnja suha. Izvesti prema datoj shemi br. 7, a mjere treba provjeriti na licu mjesta.</t>
  </si>
  <si>
    <t>Izrada, dobava i montaža vanjske stijene izvedene iz PVC petkomornih profila bijele boje sa prekinutim termičkim mostom (toplinski izoliran). Stijena se sastoji od 7 vertikalna polja od kojih su sva otklopna a svako drugo je i zaokretno. Stjena  je ostakljena sa dvostrukim izolacijskim staklom,  Low-E, 4+16+4 mm, punjen plinom, U≤1,1 W/m²K. Za cijeli prozor U≤1,3 W/m²K. U cijenu stavke uključiti kompletno ostakljenje i kvake s unutarnje strane, vanjsku i unutarnju klupicu, te sav potreban spojni materijal. Spoj sa fasadom usaglasiti sa izvođačem fasade. Okov standardan. Ugradnja suha. Izvesti prema datoj shemi br. 8, a mjere treba provjeriti na licu mjesta.</t>
  </si>
  <si>
    <t>Izrada, dobava i montaža vanjske stijene izvedene iz PVC petkomornih profila bijele boje sa prekinutim termičkim mostom (toplinski izoliran). Stijena se sastoji od 7 vertikalna polja od kojih su sva otklopna a svako drugo je i zaokretno. Stjena  je ostakljena sa dvostrukim izolacijskim staklom,  Low-E, 4+16+4 mm, punjen plinom, U≤1,1 W/m²K. Za cijeli prozor U≤1,4 W/m²K. U cijenu stavke uključiti kompletno ostakljenje i kvake s unutarnje strane, vanjsku i unutarnju klupicu, te sav potreban spojni materijal. Spoj sa fasadom usaglasiti sa izvođačem fasade. Okov standardan. Ugradnja suha. Izvesti prema datoj shemi br. 8a, a mjere treba provjeriti na licu mjesta.</t>
  </si>
  <si>
    <t>Izrada, dobava i montaža prozora izvedenog iz PVC petkomornih profila bijele boje sa prekinutim termičkim mostom (toplinski izoliran). Prozor se sastoji od 2 horizontalna otklopna polja. Stjena  je ostakljena sa dvostrukim izolacijskim staklom,  Low-E, 4+16+4 mm, punjen plinom, U≤1,1 W/m²K. Za cijeli prozor U≤1,3 W/m²K. U cijenu stavke uključiti kompletno ostakljenje i kvake s unutarnje strane za donje krilo dok je gornje otvaranje putem ventusa, vanjsku i unutarnju klupicu, te sav potreban spojni materijal. Spoj sa fasadom usaglasiti sa izvođačem fasade. Okov standardan. Ugradnja suha. Izvesti prema datoj shemi br. 11, a mjere treba provjeriti na licu mjesta.</t>
  </si>
  <si>
    <t>Izrada, dobava i montaža vanjske stijene izvedene iz PVC petkomornih profila bijele boje sa prekinutim termičkim mostom (toplinski izoliran). Stijena se sastoji od vrata,  3 dvokrilna prozora sa nadsvjetlom i jednog jednokrilnog prozora sa ndsvjetlima. Prozori su otklopno zaokretni, a nadsvjetla samo otklopna dok su bočna nadsvjetla fiksna.  Stjena  je ostakljena sa dvostrukim izolacijskim staklom,  Low-E, 4+16+4 mm, punjen plinom, U≤1,1 W/m²K. Za cijeli prozor U≤1,3 W/m²K. U cijenu stavke uključiti kompletno ostakljenje i kvake s unutarnje strane, vanjsku i unutarnju klupicu, te sav potreban spojni materijal. Spoj sa fasadom usaglasiti sa izvođačem fasade. Okov standardan. Ugradnja suha. Izvesti prema datoj shemi br. 12, a mjere treba provjeriti na licu mjesta.</t>
  </si>
  <si>
    <t>Izrada, dobava i montaža vanjskih jednokrilnih vrata  izvedenih iz PVC petkomornih profila bijele boje sa prekinutim termičkim mostom (toplinski izoliran). Vratno krilo je puno.  U cijenu stavke uključiti  kvake s vanjske i unutarnje strane, te sav potreban spojni materijal. Spoj sa fasadom usaglasiti sa izvođačem fasade. Okov standardan. Ugradnja suha. Izvesti prema datoj shemi br. 13, a mjere treba provjeriti na licu mjesta.</t>
  </si>
  <si>
    <t>Izrada, dobava i montaža vanjske stijene izvedene iz PVC petkomornih profila bijele boje sa prekinutim termičkim mostom (toplinski izoliran). Stijena se sastoji 4 vertikalna polja,  s tim da su sva donja krila otklopna a gornja dva su otklopno zaokretna, a ostala su fiksna.    Stjena  je ostakljena sa dvostrukim izolacijskim staklom,  Low-E, 4+16+4 mm, punjen plinom, U≤1,1 W/m²K. Za cijeli prozor U≤1,3 W/m²K. U cijenu stavke uključiti kompletno ostakljenje i kvake s unutarnje strane, vanjsku i unutarnju klupicu, te sav potreban spojni materijal. Spoj sa fasadom usaglasiti sa izvođačem fasade. Okov standardan. Ugradnja suha. Izvesti prema datoj shemi br. 14, a mjere treba provjeriti na licu mjesta.</t>
  </si>
  <si>
    <t>Izrada, dobava i montaža prozora izvedenog iz PVC petkomornih profila bijele boje sa prekinutim termičkim mostom (toplinski izoliran). Prozor se sastoji od dva horizontalna polja koja su otklopna. Prozor  je ostakljen sa dvostrukim izolacijskim staklom,  Low-E, 4+16+4 mm, punjen plinom, U≤1,1 W/m²K. Za cijeli prozor U≤1,3 W/m²K. U cijenu stavke uključiti kompletno ostakljenje i kvake s unutarnje strane, vanjsku i unutarnju klupicu, te sav potreban spojni materijal. Spoj sa fasadom usaglasiti sa izvođačem fasade. Okov standardan. Ugradnja suha. Izvesti prema datoj shemi br. 15, a mjere treba provjeriti na licu mjesta.</t>
  </si>
  <si>
    <t>Izrada, dobava i montaža prozora izvedenog iz PVC petkomornih profila bijele boje sa prekinutim termičkim mostom (toplinski izoliran). Prozor se sastoji od dva horizontalna polja koja su otklopna. Prozor je ostakljen sa dvostrukim izolacijskim staklom,  Low-E, 4+16+4 mm, punjen plinom, U≤1,1 W/m²K. Za cijeli prozor U≤1,3 W/m²K. U cijenu stavke uključiti kompletno ostakljenje i kvake s unutarnje strane, vanjsku i unutarnju klupicu, te sav potreban spojni materijal. Spoj sa fasadom usaglasiti sa izvođačem fasade. Okov standardan. Ugradnja suha. Izvesti prema datoj shemi br. 16, a mjere treba provjeriti na licu mjesta.</t>
  </si>
  <si>
    <t>Izrada, dobava i montaža prozora izvedenog iz PVC petkomornih profila bijele boje sa prekinutim termičkim mostom (toplinski izoliran). Prozor se sastoji od tri vertikalna polja koja su otklopna. Prozor je ostakljen sa dvostrukim izolacijskim staklom,  Low-E, 4+16+4 mm, punjen plinom, U≤1,1 W/m²K. Za cijeli prozor U≤1,3 W/m²K. U cijenu stavke uključiti kompletno ostakljenje i kvake s unutarnje strane, vanjsku i unutarnju klupicu, te sav potreban spojni materijal. Spoj sa fasadom usaglasiti sa izvođačem fasade. Okov standardan. Ugradnja suha. Izvesti prema datoj shemi br. 17, a mjere treba provjeriti na licu mjesta.</t>
  </si>
  <si>
    <t>Izrada, dobava i montaža prozora izvedenog iz PVC petkomornih profila bijele boje sa prekinutim termičkim mostom (toplinski izoliran). Prozor se sastoji od tri vertikalna polja koja su otklopna. Prozor  je ostakljen sa dvostrukim izolacijskim staklom,  Low-E, 4+16+4 mm, punjen plinom, U≤1,1 W/m²K. Za cijeli prozor U≤1,3 W/m²K. U cijenu stavke uključiti kompletno ostakljenje i kvake s unutarnje strane, vanjsku i unutarnju klupicu, te sav potreban spojni materijal. Spoj sa fasadom usaglasiti sa izvođačem fasade. Okov standardan. Ugradnja suha. Izvesti prema datoj shemi br. 17a, a mjere treba provjeriti na licu mjesta.</t>
  </si>
  <si>
    <t>Izrada, dobava i montaža prozora izvedenog iz PVC petkomornih profila bijele boje sa prekinutim termičkim mostom (toplinski izoliran). Prozor se sastoji od tri vertikalna polja koja su otklopna. Prozor  je ostakljen sa dvostrukim izolacijskim staklom,  Low-E, 4+16+4 mm, punjen plinom, U≤1,1 W/m²K. Za cijeli prozor U≤1,3 W/m²K. U cijenu stavke uključiti kompletno ostakljenje i kvake s unutarnje strane, vanjsku i unutarnju klupicu, te sav potreban spojni materijal. Spoj sa fasadom usaglasiti sa izvođačem fasade. Okov standardan. Ugradnja suha. Izvesti prema datoj shemi br. 18, a mjere treba provjeriti na licu mjesta.</t>
  </si>
  <si>
    <t>Izrada, dobava i montaža vanjske stijene izvedene iz PVC petkomornih profila bijele boje sa prekinutim termičkim mostom (toplinski izoliran). Stijena se sastoji 4 vertikalna polja, s tim da su gornja bočna otklopna, a ostala su fiksna. Donji dio je puni neostakljen do visine 120 cm. Stjena  je ostakljena sa dvostrukim izolacijskim staklom,  Low-E, 4+16+4 mm, punjen plinom, U≤1,1 W/m²K. Za cijeli prozor U≤1,3 W/m²K. U cijenu stavke uključiti kompletno ostakljenje i kvake s unutarnje strane, vanjsku  klupicu, te sav potreban spojni materijal. Spoj sa fasadom usaglasiti sa izvođačem fasade. Okov standardan. Ugradnja suha. Izvesti prema datoj shemi br. 19, a mjere treba provjeriti na licu mjesta.</t>
  </si>
  <si>
    <t>Izrada, dobava i montaža prozora izvedenog iz PVC petkomornih profila bijele boje sa prekinutim termičkim mostom (toplinski izoliran). Prozor se sastoji od dva vertikalna polja koja su otklopno zaokretna. Prozor  je ostakljen sa dvostrukim izolacijskim staklom,  Low-E, 4+16+4 mm, punjen plinom, U≤1,1 W/m²K. Za cijeli prozor U≤1,3 W/m²K. U cijenu stavke uključiti kompletno ostakljenje i kvake s unutarnje strane, vanjsku i unutarnju klupicu, te sav potreban spojni materijal. Spoj sa fasadom usaglasiti sa izvođačem fasade. Okov standardan. Ugradnja suha. Izvesti prema datoj shemi br. 20, a mjere treba provjeriti na licu mjesta.</t>
  </si>
  <si>
    <t>Izrada, dobava i montaža prozora izvedenog iz PVC petkomornih profila bijele boje sa prekinutim termičkim mostom (toplinski izoliran). Prozor se sastoji od dva horizontalna polja koja su otklopna. Prozor  je ostakljen sa dvostrukim izolacijskim staklom,  Low-E, 4+16+4 mm, punjen plinom, U≤1,1 W/m²K. Za cijeli prozor U≤1,3 W/m²K. U cijenu stavke uključiti kompletno ostakljenje i kvake s unutarnje strane, vanjsku i unutarnju klupicu, te sav potreban spojni materijal. Spoj sa fasadom usaglasiti sa izvođačem fasade. Okov standardan. Ugradnja suha. Izvesti prema datoj shemi br. 21, a mjere treba provjeriti na licu mjesta.</t>
  </si>
  <si>
    <t>Izrada, dobava i montaža vanjske stijene izvedene iz PVC petkomornih profila bijele boje sa prekinutim termičkim mostom (toplinski izoliran). Stijena se sastoji 3 vertikalna polja,  podjeljena na tri horizontalna polja, s tim da su 4 krila  otklopna, ostala su  fiksna. Stjena  je ostakljena sa dvostrukim izolacijskim staklom,  Low-E, 4+16+4 mm, punjen plinom, U≤1,1 W/m²K. Za cijeli prozor U≤1,3 W/m²K. U cijenu stavke uključiti kompletno ostakljenje i kvake s unutarnje strane, vanjsku i unutarnju klupicu, te sav potreban spojni materijal. Spoj sa fasadom usaglasiti sa izvođačem fasade. Okov standardan. Ugradnja suha. Izvesti prema datoj shemi br. 22, a mjere treba provjeriti na licu mjesta.</t>
  </si>
  <si>
    <t>Izrada, dobava i montaža vanjske stijene izvedene iz PVC petkomornih profila bijele boje sa prekinutim termičkim mostom (toplinski izoliran). Stijena se sastoji od dvokrilnih vrata i tri vertikalna rastera sa nadsvjetlom koja su sva   fiksna. Stjena  je ostakljena sa dvostrukim izolacijskim staklom,  Low-E, 4+16+4 mm, punjen plinom, U≤1,1 W/m²K. Za cijeli prozor U≤1,3 W/m²K. U cijenu stavke uključiti kompletno ostakljenje i kvake s unutarnje strane, te sav potreban spojni materijal. Spoj sa fasadom usaglasiti sa izvođačem fasade. Okov standardan. Ugradnja suha. Izvesti prema datoj shemi br. 23, a mjere treba provjeriti na licu mjesta.</t>
  </si>
  <si>
    <t>Izrada, dobava i montaža prozora izvedenog iz PVC petkomornih profila bijele boje sa prekinutim termičkim mostom (toplinski izoliran). Prozor se sastoji od dva horizontalna polja koja su otklopna. Prozor  je ostakljen sa dvostrukim izolacijskim staklom, Low-E, 4+16+4 mm, punjen plinom, U≤1,1 W/m²K. Za cijeli prozor U≤1,3 W/m²K. U cijenu stavke uključiti kompletno ostakljenje i kvake s unutarnje strane, vanjsku i unutarnju klupicu, te sav potreban spojni materijal. Spoj sa fasadom usaglasiti sa izvođačem fasade. Okov standardan. Ugradnja suha. Izvesti prema datoj shemi br. 24, a mjere treba provjeriti na licu mjesta.</t>
  </si>
  <si>
    <t>Izrada, dobava i montaža prozora izvedenog iz PVC petkomornih profila bijele boje sa prekinutim termičkim mostom (toplinski izoliran). Prozor se sastoji od dva horizontalna polja koja su otklopna. Prozor  je ostakljen sa dvostrukim izolacijskim staklom,  Low-E, 4+16+4 mm, punjen plinom, U≤1,1 W/m²K. Za cijeli prozor U≤1,3 W/m²K. U cijenu stavke uključiti kompletno ostakljenje i kvake s unutarnje strane, vanjsku i unutarnju klupicu, te sav potreban spojni materijal. Spoj sa fasadom usaglasiti sa izvođačem fasade. Okov standardan. Ugradnja suha. Izvesti prema datoj shemi br. 25, a mjere treba provjeriti na licu mjesta.</t>
  </si>
  <si>
    <t>Izrada, dobava i montaža vanjske stijene izvedene iz PVC petkomornih profila bijele boje sa prekinutim termičkim mostom (toplinski izoliran). Stijena se sastoji 7 vertikalna polja,  podjeljena na dva horizontalna polja s tim da su svako drugo gornje krilo otklopno , a ostala su fiksna. Stjena  je ostakljena sa dvostrukim izolacijskim staklom,  Low-E, 4+16+4 mm, punjen plinom, U≤1,1 W/m²K. Za cijeli prozor U≤1,3 W/m²K. U cijenu stavke uključiti kompletno ostakljenje i kvake s unutarnje strane, vanjsku i unutarnju klupicu, te sav potreban spojni materijal. Spoj sa fasadom usaglasiti sa izvođačem fasade. Okov standardan. Ugradnja suha. Izvesti prema datoj shemi br. 26, a mjere treba provjeriti na licu mjesta.</t>
  </si>
  <si>
    <t>Izrada, dobava i montaža vanjske stijene izvedene iz PVC petkomornih profila bijele boje sa prekinutim termičkim mostom (toplinski izoliran). Stijena se sastoji od dva rastera po 7 vertikalna polja,  podjeljena na dva  odnosno tri horizontalna polja s tim da u svakom rasteru su po dva  krila otklopna, a ostala su fiksna.    Stjena  je ostakljena sa dvostrukim izolacijskim staklom,  Low-E, 4+16+4 mm, punjen plinom, U≤1,1 W/m²K. Za cijeli prozor U≤1,3 W/m²K. U cijenu stavke uključiti kompletno ostakljenje i kvake s unutarnje strane, vanjsku klupicu, te sav potreban spojni materijal. Spoj sa fasadom usaglasiti sa izvođačem fasade. Okov standardan. Ugradnja suha. Izvesti prema datoj shemi br. 27, a mjere treba provjeriti na licu mjesta.</t>
  </si>
  <si>
    <t>Izrada, dobava i montaža vanjske stijene izvedene iz PVC petkomornih profila bijele boje sa prekinutim termičkim mostom (toplinski izoliran). Stijena se sastoji od dva rastera po 7 vertikalna polja,  podjeljena na dva  odnosno tri horizontalna polja s tim da u svakom rasteru su po dva  krila otklopna, a ostala su fiksna.    Stjena  je ostakljena sa dvostrukim izolacijskim staklom,  Low-E, 4+16+4 mm, punjen plinom, U≤1,1 W/m²K. Za cijeli prozor U≤1,3 W/m²K. U cijenu stavke uključiti kompletno ostakljenje i kvake s unutarnje strane, vanjsku  klupicu, te sav potreban spojni materijal. Spoj sa fasadom usaglasiti sa izvođačem fasade. Okov standardan. Ugradnja suha. Izvesti prema datoj shemi br. 27a, a mjere treba provjeriti na licu mjesta.</t>
  </si>
  <si>
    <t>Dobava materijala i bojanje unutrašnjeg spuštenog stropa na katu predmetne zgrade samo u jednoj učionici u zgradi osnovne škole. Bojanje stropa nakon izvedbe novog gipskartonskog stropa na katu zgrade osnovne škole (učionica), bojanje poludisperzivnim bojama u dva premaza, u tonu po izboru investitora. U stavku uključiti sve potrebne predradnje, kao i potrebnu radnu skelu. U stavku obračunati obavezno gletanje, brušenje i bojanje stropa.</t>
  </si>
  <si>
    <t>Bojanje pregradnih zidova</t>
  </si>
  <si>
    <t>Dobava materijala i bojanje unutrašnjih pregradnih zidova od gipskartonskih ploča debljine d=10 cm na katu predmetne zgrade u prostorijama u zgradi osnovne škole. Bojanje zidova nakon izvedbe novih gipskartonskih zidova na katu zgrade osnovne škole (učionica, kabinet, wc), bojanje poludisperzivnim bojama u dva premaza, u tonu po izboru investitora. U stavku uključiti sve potrebne predradnje, kao i potrebnu radnu skelu. U stavku obračunati obavezno gletanje, brušenje i bojanje zida.</t>
  </si>
  <si>
    <t>Nabava i doprema materijala te priprema podloge u prizemlju objekta za  izvedbu PVC poda u prostorijama u zgradi osnovne škole. Priprema podloge za postavu nove PVC podne obloge u svim prostorijama u kojima se postavlja PVC podna obloga. Nanošenje protuprašnog premaza i izrada izravnavajućeg sloja masom za izravnavanje u debljini od 1 do 2 mm, na suhu, čvrstu i ravnu podlogu. Dopuštene su granične vrijednosti neravnina gotove podloge mjerene na razmaku od 2m - 7 mm, 0.20m-2mm, a dozvoljena vlažnost je 2 %. Na ovako pripremljenu podlogu polaže se višeslojna PVC podna obloga. U cijenu uključen sav materijal i rad kao i priprema podloge.</t>
  </si>
  <si>
    <t>Dobava i postava PVC podne obloge ljepljenjem na suhu i čvrstu podlogu u prizemlju objekta u prostorijama u kojima se postavlja PVC obloga u zgradi osnovne škole. Postavljane PVC podne obloge u svim prostorijama debljine cca 3 mm. Pod je u boji po izboru investitora. PVC podna obloga potpuno zalijepljena ljepilom prema preporuci proizvođača. Rubove traka postavljati prema preporukama proizvođača, u boji po izboru investitora. Polaganje od strane ovlaštenog podopolagača. Obračun radova po stvarno izvedenim količinama.</t>
  </si>
  <si>
    <t>Dobava keramičkih protukliznih, pločica i opločenje  podova u prizemlju u zgradi osnovne škole u prostorijama sanitarija i ostalim prostorijamam. Pločice se polažu na keramičko ljepilo, uključujući i postavljanje keramičkog sokla uz zidove. U stavku je uključeno fugiranje i pranje nakon fugiranja. U količinu je uzeto u obzir 15 %  za otpad.</t>
  </si>
  <si>
    <t>Dobava keramičkih pločica i opločenje zidova prizemlja u zgradi osnovne škole. Pločice se postavljaju na keramičko ljepilo. Opločenje se izvodi u prostorijama prizemlja u prostorijama sanitarija i ostalim prostorijama u zgradi osnovne škole. U stavku uključeno fugiranje i pranje nakon fugiranja. U količinu je uzeto u obzir 15 %  za otpad.</t>
  </si>
  <si>
    <t xml:space="preserve">Nabava, doprema i postava toplinske izolacije od mineralne vune (MW) debljine 18 cm (λ ≤ 0,038 W/mK), parne brane (PE folija d≥0,15 mm) i paropropusne vodonepropusne (d≥0,20 mm) folije na masivni kosi krov kata. Stavka uključuje sav potreban rad, pribor i materijal. Radna skela uključena u cijenu. </t>
  </si>
  <si>
    <t>Dobava i postava toplinske fasade, na podu iznad vanjskog prostora, koja se sastoji od slijedećih slojeva: mort za lijepljenje, mineralna vuna (MW) d=16 cm, λ≤ 0,038 W/(m²K), staklena mrežica, temeljni premaz i završni sloj silikatna žbuka tonirana u tonu prema izboru investitora, granulacije 2,0 mm. U cijenu uključiti sav spojni materijal, podložne i kutne profile. Špalete su prosječne širine 20 cm, deb. obloge 3 cm. Prije ugradnje, stiropor mora odležati barem 90 dana tj. mora biti dimenzionalno stabilan – o čemu je potrebno dostaviti dokaz. Ugradnja minimalno 8 tipli po m2.</t>
  </si>
  <si>
    <r>
      <t>Izvedba toplinske fasade zgrade osnovne škole  koja se sastoji od mineralne vune (MW) debljine</t>
    </r>
    <r>
      <rPr>
        <sz val="11"/>
        <rFont val="Arial"/>
        <family val="2"/>
      </rPr>
      <t xml:space="preserve"> 14,0 </t>
    </r>
    <r>
      <rPr>
        <sz val="11"/>
        <rFont val="Arial"/>
        <family val="2"/>
        <charset val="238"/>
      </rPr>
      <t>cm (</t>
    </r>
    <r>
      <rPr>
        <sz val="11"/>
        <rFont val="Calibri"/>
        <family val="2"/>
        <charset val="238"/>
      </rPr>
      <t xml:space="preserve">λ ≤ </t>
    </r>
    <r>
      <rPr>
        <sz val="11"/>
        <rFont val="Arial"/>
        <family val="2"/>
        <charset val="238"/>
      </rPr>
      <t>0,038 W/mK) koja se postavlja na polimerno ljepilo i dodatno pričvršćuje tipskim spojnicama. Završna obrada je polimerna žbuka debljine 0,5 cm sa svim ojačanjima, te silikatna žbuka debljine 0,20 cm. Žbuka se fino zaglađuje te je završni premaz u dva tona koji također ulazi u cijenu stavke. Fasadu izvesti u svemu prema uputama i detaljima proizvođača. Skela obračunata u okviru tesarskih radova. Iz površine fasade odbijeni su otvori stolarije.</t>
    </r>
  </si>
  <si>
    <r>
      <t>Izvedba obloga podnožja fasade zgrade osnovne škole  koja se sastoji od ekstrudiranog polistirena (XPS) debljine</t>
    </r>
    <r>
      <rPr>
        <sz val="11"/>
        <rFont val="Arial"/>
        <family val="2"/>
      </rPr>
      <t xml:space="preserve"> 5,0</t>
    </r>
    <r>
      <rPr>
        <sz val="11"/>
        <rFont val="Arial"/>
        <family val="2"/>
        <charset val="238"/>
      </rPr>
      <t xml:space="preserve"> cm (λ ≤ 0,036 W/mK) koji se postavlja na polimerno ljepilo i dodatno pričvršćuje tipskim spojnicama. Završna obrada je polimerna žbuka debljine 0,5 cm sa svim ojačanjima, te akrilana žbuka debljine 0,1 cm. Fasadu izvesti u svemu prema uputama i detaljima proizvođača. </t>
    </r>
  </si>
  <si>
    <r>
      <t xml:space="preserve">Izvedba toplinske fasade  koja se sastoji od mineralne vune (MW) debljine </t>
    </r>
    <r>
      <rPr>
        <sz val="11"/>
        <rFont val="Arial"/>
        <family val="2"/>
      </rPr>
      <t>14,0</t>
    </r>
    <r>
      <rPr>
        <sz val="11"/>
        <rFont val="Arial"/>
        <family val="2"/>
        <charset val="238"/>
      </rPr>
      <t xml:space="preserve"> cm (</t>
    </r>
    <r>
      <rPr>
        <sz val="11"/>
        <rFont val="Calibri"/>
        <family val="2"/>
        <charset val="238"/>
      </rPr>
      <t xml:space="preserve">λ ≤ </t>
    </r>
    <r>
      <rPr>
        <sz val="11"/>
        <rFont val="Arial"/>
        <family val="2"/>
        <charset val="238"/>
      </rPr>
      <t>0,038 W/mK) koja se postavlja na polimerno ljepilo i dodatno pričvršćuje tipskim spojnicama. Završna obrada je polimerna žbuka debljine 0,5 cm sa svim ojačanjima, te silikatna žbuka debljine 0,20 cm. Žbuka se fino zaglađuje te je završni premaz u dva tona koji također ulazi u cijenu stavke. Fasadu izvesti u svemu prema uputama i detaljima proizvođača. Skela obračunata u okviru tesarskih radova. Iz površine fasade odbijeni su otvori stolarije.</t>
    </r>
  </si>
  <si>
    <r>
      <t xml:space="preserve">Izvedba obloga podnožja fasade  koja se sastoji od ekstrudiranog polistirena (XPS) prema debljine </t>
    </r>
    <r>
      <rPr>
        <sz val="11"/>
        <rFont val="Arial"/>
        <family val="2"/>
      </rPr>
      <t>5,0</t>
    </r>
    <r>
      <rPr>
        <sz val="11"/>
        <rFont val="Arial"/>
        <family val="2"/>
        <charset val="238"/>
      </rPr>
      <t xml:space="preserve"> cm (λ ≤ 0,036 W/mK) koji se postavlja na polimerno ljepilo i dodatno pričvršćuje tipskim spojnicama. Završna obrada je polimerna žbuka debljine 0,5 cm sa svim ojačanjima, te akrilana žbuka debljine 0,1 cm. Fasadu izvesti u svemu prema uputama i detaljima proizvođača. </t>
    </r>
  </si>
  <si>
    <r>
      <t xml:space="preserve">Izvedba toplinske fasade zgrade srednje škole  koja se sastoji od mineralne vune (MW) debljine </t>
    </r>
    <r>
      <rPr>
        <sz val="11"/>
        <rFont val="Arial"/>
        <family val="2"/>
      </rPr>
      <t>14,0</t>
    </r>
    <r>
      <rPr>
        <sz val="11"/>
        <rFont val="Arial"/>
        <family val="2"/>
        <charset val="238"/>
      </rPr>
      <t xml:space="preserve"> cm (</t>
    </r>
    <r>
      <rPr>
        <sz val="11"/>
        <rFont val="Calibri"/>
        <family val="2"/>
        <charset val="238"/>
      </rPr>
      <t xml:space="preserve">λ ≤ </t>
    </r>
    <r>
      <rPr>
        <sz val="11"/>
        <rFont val="Arial"/>
        <family val="2"/>
        <charset val="238"/>
      </rPr>
      <t>0,038 W/mK) koja se postavlja na polimerno ljepilo i dodatno pričvršćuje tipskim spojnicama. Završna obrada je polimerna žbuka debljine 0,5 cm sa svim ojačanjima, te silikatna žbuka debljine 0,20 cm. Žbuka se fino zaglađuje te je završni premaz u dva tona koji također ulazi u cijenu stavke. Fasadu izvesti u svemu prema uputama i detaljima proizvođača. Skela obračunata u okviru tesarskih radova. Iz površine fasade odbijeni su otvori stolarije.</t>
    </r>
  </si>
  <si>
    <r>
      <t xml:space="preserve">Izvedba obloga podnožja fasade zgrade srednje škole  koja se sastoji od ekstrudiranog polistirena (XPS) debljine </t>
    </r>
    <r>
      <rPr>
        <sz val="11"/>
        <rFont val="Arial"/>
        <family val="2"/>
      </rPr>
      <t>5,0</t>
    </r>
    <r>
      <rPr>
        <b/>
        <sz val="11"/>
        <rFont val="Arial"/>
        <family val="2"/>
        <charset val="238"/>
      </rPr>
      <t xml:space="preserve"> </t>
    </r>
    <r>
      <rPr>
        <sz val="11"/>
        <rFont val="Arial"/>
        <family val="2"/>
        <charset val="238"/>
      </rPr>
      <t xml:space="preserve">cm (λ ≤ 0,036 W/mK) koji se postavlja na polimerno ljepilo i dodatno pričvršćuje tipskim spojnicama. Završna obrada je polimerna žbuka debljine 0,5 cm sa svim ojačanjima, te akrilana žbuka debljine 0,1 cm. Fasadu izvesti u svemu prema uputama i detaljima proizvođača. </t>
    </r>
  </si>
  <si>
    <t xml:space="preserve">Dobava i montaža elemenata automatske regulacije za ventilacijsku komoru DVORANE. 
ili jedankovrijedan
Ponuđeni tip:
_________________________________________
</t>
  </si>
  <si>
    <t xml:space="preserve"> controller 21 I/O sa TCP/IP sučeljem</t>
  </si>
  <si>
    <t>Elektroupravljački ormar -  unutarnja ugradnja</t>
  </si>
  <si>
    <t>Dobava i montaža zračnih kanala izrađenih iz pocinčanog čeličnog lima debljine prema DIN 24157 list 2 ili jednakovrijedna, te izrada fazonskih prelaznih komada, balansirajućih zaklopki i produženih nastavaka za rešetke.</t>
  </si>
  <si>
    <t>Dobava i montaža crnih čeličnih bešavnih cijevi DIN 2448 ili jednakovrijedna, uključivo fazonske komade, prelazne komade bakar/čelik, obujmice i zaštitne cijevi za proboje kroz zidove.
Svi cjevovodi unutar kotlovnice i toplinske podstanice.</t>
  </si>
  <si>
    <r>
      <t>Izrada "plivajućeg" cementnog estriha na pod tavana samo na dijelu tavana. Estrih dilatirati od zidova stiroporom debljine 2 cm. Plivajući pod sastoji se iz izolacije od elastificiranog ekspandiranog polistirena (EPS T, din. krutosti SD ≤ 30 MN/m3, λ ≤ 0,042 W/mK), debljine 2 cm ispod kojeg se postavlja parna brana (aluminijska folija d</t>
    </r>
    <r>
      <rPr>
        <sz val="11"/>
        <rFont val="Calibri"/>
        <family val="2"/>
        <charset val="238"/>
      </rPr>
      <t>≥</t>
    </r>
    <r>
      <rPr>
        <sz val="11"/>
        <rFont val="Arial"/>
        <family val="2"/>
        <charset val="238"/>
      </rPr>
      <t>0,05 mm), te iznad izolacija od ekspandiranog polistirena (EPS 100, λ ≤ 0,036 W/mK), debljine 14,0 cm, PE folija d≥0,15 mm i plivajući cementni estrih (2200 kg/m3) debljine 6,0 cm. U cijenu je uključena kompletna izrada sa toplinskom izolacijom, folijama i cementnom glazurom. Cementna glazura mora biti armirana i dilatirana (do 10,0 m2) i bez pukotina, a u cijenu stavke obračunati dobavu materijala, te kompletan potreban materijal i rad.</t>
    </r>
  </si>
  <si>
    <t>Nabava i doprema materijala te postavljanje parketa debljine d=2,20 cm u prostorijama učionica u prizemlju zgrade srednje škole  na čvrstu i suhu pripremljenju podlogu. U cijenu stavke je uključeno i lakiranje parketa, te kompletan rad i materijal kao i postavljanje drvenih kutnih lajsni. U količinu je uzeto u obzir 10 % više za otpad.</t>
  </si>
  <si>
    <r>
      <t>Izrada "plivajućeg" cementnog estriha na pod tavana koji se nalazi iznad kata dvorane (pod tavana iznad male sale i stubišta). Estrih dilatirati od zidova stiroporom debljine 2 cm. Plivajući pod sastoji se iz izolacije od elastificiranog ekspandiranog polistirena (EPS T, din. krutosti SD ≤ 30 MN/m3, λ ≤ 0,042 W/mK), debljine 2 cm ispod kojeg se postavlja parna brana (aluminijska folija d</t>
    </r>
    <r>
      <rPr>
        <sz val="11"/>
        <rFont val="Calibri"/>
        <family val="2"/>
        <charset val="238"/>
      </rPr>
      <t>≥</t>
    </r>
    <r>
      <rPr>
        <sz val="11"/>
        <rFont val="Arial"/>
        <family val="2"/>
        <charset val="238"/>
      </rPr>
      <t>0,05 mm), od ekspandiranog polistirena (EPS 100, λ ≤ 0,036 W/mK), debljine 14,0 cm, PE folije d</t>
    </r>
    <r>
      <rPr>
        <sz val="11"/>
        <rFont val="Calibri"/>
        <family val="2"/>
        <charset val="238"/>
      </rPr>
      <t>≥</t>
    </r>
    <r>
      <rPr>
        <sz val="11"/>
        <rFont val="Arial"/>
        <family val="2"/>
        <charset val="238"/>
      </rPr>
      <t>0,15 mm i plivajućeg  cementnog estriha (2200 kg/m3) debljine 6,0 cm. U cijenu je uključena kompletna izrada sa toplinskom izolacijom, parnom branom, PE folijom i cementnom glazurom. Cementna glazura mora biti armirana i dilatirana (do 10,0 m2) i bez pukotina, a u cijenu stavke obračunati dobavu materijala, te kompletan potreban materijal i rad.</t>
    </r>
  </si>
  <si>
    <t>Nabava i doprema materijala te postavljanje parketa debljine d=2,20 cm u prostorijama učionica i ostalim prostorijama u prizemlju predmetne zgrade osnovne škole  na čvrstu i suhu pripremljenju podlogu. U cijenu stavke je uključeno i lakiranje parketa, te kompletan rad i materijal kao i postavljanje drvenih kutnih lajsni. U količinu je uzeto u obzir 10 % više za otpad.</t>
  </si>
  <si>
    <r>
      <rPr>
        <b/>
        <sz val="10"/>
        <rFont val="Calibri"/>
        <family val="2"/>
        <charset val="238"/>
        <scheme val="minor"/>
      </rPr>
      <t>NAPOMENA</t>
    </r>
    <r>
      <rPr>
        <sz val="10"/>
        <rFont val="Calibri"/>
        <family val="2"/>
        <charset val="238"/>
        <scheme val="minor"/>
      </rPr>
      <t xml:space="preserve"> : el. upravljački ormar ne napaja niti upravlja protupožarnim zaklopkama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</si>
</sst>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n"/>
    <numFmt numFmtId="165" formatCode="#,##0.00\ &quot;kn&quot;"/>
    <numFmt numFmtId="166" formatCode="00&quot;. &quot;"/>
    <numFmt numFmtId="167" formatCode="&quot;E02&quot;\ 00&quot;.&quot;"/>
    <numFmt numFmtId="168" formatCode="000&quot;. &quot;"/>
    <numFmt numFmtId="169" formatCode="&quot;E2&quot;\ 00&quot;.&quot;"/>
    <numFmt numFmtId="170" formatCode="#.##000"/>
  </numFmts>
  <fonts count="8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CE"/>
      <family val="2"/>
      <charset val="238"/>
    </font>
    <font>
      <sz val="8"/>
      <name val="Arial"/>
      <family val="2"/>
      <charset val="238"/>
    </font>
    <font>
      <b/>
      <sz val="12"/>
      <name val="Arial"/>
      <family val="2"/>
      <charset val="238"/>
    </font>
    <font>
      <sz val="12"/>
      <name val="Arial"/>
      <family val="2"/>
      <charset val="238"/>
    </font>
    <font>
      <sz val="12"/>
      <name val="Arial CE"/>
      <family val="2"/>
      <charset val="238"/>
    </font>
    <font>
      <b/>
      <sz val="14"/>
      <name val="Arial"/>
      <family val="2"/>
      <charset val="238"/>
    </font>
    <font>
      <sz val="11"/>
      <name val="Arial"/>
      <family val="2"/>
      <charset val="238"/>
    </font>
    <font>
      <b/>
      <sz val="11"/>
      <name val="Arial"/>
      <family val="2"/>
      <charset val="238"/>
    </font>
    <font>
      <vertAlign val="superscript"/>
      <sz val="11"/>
      <name val="Arial"/>
      <family val="2"/>
      <charset val="238"/>
    </font>
    <font>
      <b/>
      <sz val="16"/>
      <name val="Arial"/>
      <family val="2"/>
      <charset val="238"/>
    </font>
    <font>
      <b/>
      <sz val="18"/>
      <name val="Arial"/>
      <family val="2"/>
      <charset val="238"/>
    </font>
    <font>
      <sz val="14"/>
      <name val="Arial CE"/>
      <family val="2"/>
      <charset val="238"/>
    </font>
    <font>
      <sz val="12"/>
      <name val="Arial CE"/>
      <charset val="238"/>
    </font>
    <font>
      <b/>
      <sz val="10"/>
      <name val="Arial"/>
      <family val="2"/>
      <charset val="238"/>
    </font>
    <font>
      <sz val="20"/>
      <name val="Arial"/>
      <family val="2"/>
      <charset val="238"/>
    </font>
    <font>
      <b/>
      <sz val="20"/>
      <name val="Arial"/>
      <family val="2"/>
      <charset val="238"/>
    </font>
    <font>
      <sz val="10"/>
      <name val="Helv"/>
      <family val="2"/>
      <charset val="238"/>
    </font>
    <font>
      <sz val="11"/>
      <name val="Arial Narrow"/>
      <family val="2"/>
      <charset val="238"/>
    </font>
    <font>
      <b/>
      <sz val="11"/>
      <name val="Arial Narrow"/>
      <family val="2"/>
      <charset val="238"/>
    </font>
    <font>
      <b/>
      <sz val="12"/>
      <name val="Arial Narrow"/>
      <family val="2"/>
      <charset val="238"/>
    </font>
    <font>
      <b/>
      <sz val="14"/>
      <name val="Arial Narrow"/>
      <family val="2"/>
      <charset val="238"/>
    </font>
    <font>
      <sz val="12"/>
      <name val="Arial Narrow"/>
      <family val="2"/>
      <charset val="238"/>
    </font>
    <font>
      <sz val="14"/>
      <name val="Arial Narrow"/>
      <family val="2"/>
      <charset val="238"/>
    </font>
    <font>
      <sz val="10"/>
      <name val="Arial Narrow"/>
      <family val="2"/>
      <charset val="238"/>
    </font>
    <font>
      <sz val="8"/>
      <name val="Arial Narrow"/>
      <family val="2"/>
      <charset val="238"/>
    </font>
    <font>
      <sz val="11"/>
      <name val="Calibri"/>
      <family val="2"/>
      <charset val="238"/>
    </font>
    <font>
      <sz val="11"/>
      <color indexed="10"/>
      <name val="Arial"/>
      <family val="2"/>
      <charset val="238"/>
    </font>
    <font>
      <b/>
      <sz val="11"/>
      <color indexed="10"/>
      <name val="Arial"/>
      <family val="2"/>
      <charset val="238"/>
    </font>
    <font>
      <b/>
      <sz val="11"/>
      <color indexed="17"/>
      <name val="Arial"/>
      <family val="2"/>
      <charset val="238"/>
    </font>
    <font>
      <b/>
      <sz val="20"/>
      <color indexed="17"/>
      <name val="Arial"/>
      <family val="2"/>
      <charset val="238"/>
    </font>
    <font>
      <sz val="10"/>
      <color indexed="10"/>
      <name val="Arial CE"/>
      <family val="2"/>
      <charset val="238"/>
    </font>
    <font>
      <sz val="12"/>
      <color indexed="10"/>
      <name val="Arial"/>
      <family val="2"/>
      <charset val="238"/>
    </font>
    <font>
      <b/>
      <sz val="12"/>
      <color indexed="10"/>
      <name val="Arial"/>
      <family val="2"/>
      <charset val="238"/>
    </font>
    <font>
      <sz val="10"/>
      <color indexed="10"/>
      <name val="Arial"/>
      <family val="2"/>
      <charset val="238"/>
    </font>
    <font>
      <sz val="11"/>
      <color indexed="30"/>
      <name val="Arial"/>
      <family val="2"/>
      <charset val="238"/>
    </font>
    <font>
      <sz val="10"/>
      <color indexed="30"/>
      <name val="Arial CE"/>
      <family val="2"/>
      <charset val="238"/>
    </font>
    <font>
      <sz val="8"/>
      <name val="Arial"/>
      <family val="2"/>
      <charset val="238"/>
    </font>
    <font>
      <sz val="11"/>
      <color theme="1"/>
      <name val="Calibri"/>
      <family val="2"/>
      <scheme val="minor"/>
    </font>
    <font>
      <sz val="11"/>
      <color rgb="FFFF0000"/>
      <name val="Arial Narrow"/>
      <family val="2"/>
      <charset val="238"/>
    </font>
    <font>
      <b/>
      <sz val="11"/>
      <color rgb="FFFF0000"/>
      <name val="Arial Narrow"/>
      <family val="2"/>
      <charset val="238"/>
    </font>
    <font>
      <b/>
      <sz val="12"/>
      <color rgb="FFFF0000"/>
      <name val="Arial Narrow"/>
      <family val="2"/>
      <charset val="238"/>
    </font>
    <font>
      <vertAlign val="superscript"/>
      <sz val="11"/>
      <name val="Arial Narrow"/>
      <family val="2"/>
      <charset val="238"/>
    </font>
    <font>
      <sz val="11"/>
      <name val="Arial Narrow"/>
      <family val="2"/>
    </font>
    <font>
      <b/>
      <sz val="14"/>
      <color indexed="8"/>
      <name val="Arial Narrow"/>
      <family val="2"/>
      <charset val="238"/>
    </font>
    <font>
      <sz val="16"/>
      <name val="Arial"/>
      <family val="2"/>
      <charset val="238"/>
    </font>
    <font>
      <b/>
      <sz val="12"/>
      <color indexed="8"/>
      <name val="Arial Narrow"/>
      <family val="2"/>
      <charset val="238"/>
    </font>
    <font>
      <sz val="11"/>
      <color theme="1"/>
      <name val="Arial Narrow"/>
      <family val="2"/>
      <charset val="238"/>
    </font>
    <font>
      <sz val="11"/>
      <color indexed="8"/>
      <name val="Arial Narrow"/>
      <family val="2"/>
      <charset val="238"/>
    </font>
    <font>
      <sz val="12"/>
      <color rgb="FFFF0000"/>
      <name val="Arial Narrow"/>
      <family val="2"/>
      <charset val="238"/>
    </font>
    <font>
      <b/>
      <sz val="12"/>
      <color indexed="17"/>
      <name val="Arial"/>
      <family val="2"/>
      <charset val="238"/>
    </font>
    <font>
      <b/>
      <sz val="10"/>
      <name val="Arial CE"/>
      <charset val="238"/>
    </font>
    <font>
      <b/>
      <sz val="10"/>
      <color rgb="FF00B050"/>
      <name val="Arial CE"/>
      <charset val="238"/>
    </font>
    <font>
      <sz val="10"/>
      <name val="Arial CE"/>
      <charset val="238"/>
    </font>
    <font>
      <sz val="10"/>
      <name val="CRO_Swiss_Con-Normal"/>
      <charset val="238"/>
    </font>
    <font>
      <sz val="10"/>
      <name val="Helv"/>
    </font>
    <font>
      <sz val="10"/>
      <color indexed="8"/>
      <name val="Calibri"/>
      <family val="2"/>
      <charset val="238"/>
      <scheme val="minor"/>
    </font>
    <font>
      <sz val="10"/>
      <color theme="1"/>
      <name val="Calibri"/>
      <family val="2"/>
      <charset val="238"/>
      <scheme val="minor"/>
    </font>
    <font>
      <sz val="10"/>
      <name val="Calibri"/>
      <family val="2"/>
      <charset val="238"/>
      <scheme val="minor"/>
    </font>
    <font>
      <b/>
      <sz val="10"/>
      <name val="Calibri"/>
      <family val="2"/>
      <charset val="238"/>
      <scheme val="minor"/>
    </font>
    <font>
      <sz val="10"/>
      <name val="Symbol"/>
      <family val="1"/>
      <charset val="2"/>
    </font>
    <font>
      <sz val="10"/>
      <name val="Arial"/>
      <family val="2"/>
    </font>
    <font>
      <sz val="10"/>
      <name val="Helv"/>
      <charset val="238"/>
    </font>
    <font>
      <u/>
      <sz val="10"/>
      <color indexed="8"/>
      <name val="Calibri"/>
      <family val="2"/>
      <charset val="238"/>
      <scheme val="minor"/>
    </font>
    <font>
      <b/>
      <sz val="10"/>
      <color theme="1"/>
      <name val="Calibri"/>
      <family val="2"/>
      <charset val="238"/>
      <scheme val="minor"/>
    </font>
    <font>
      <sz val="11"/>
      <name val="Calibri"/>
      <family val="2"/>
      <charset val="238"/>
      <scheme val="minor"/>
    </font>
    <font>
      <sz val="14"/>
      <name val="Arial"/>
      <family val="2"/>
      <charset val="238"/>
    </font>
    <font>
      <sz val="12"/>
      <color indexed="8"/>
      <name val="Arial Narrow"/>
      <family val="2"/>
      <charset val="238"/>
    </font>
    <font>
      <b/>
      <sz val="12"/>
      <color rgb="FF00B050"/>
      <name val="Arial CE"/>
      <charset val="238"/>
    </font>
    <font>
      <b/>
      <sz val="12"/>
      <name val="Arial CE"/>
      <charset val="238"/>
    </font>
    <font>
      <sz val="10"/>
      <name val="Calibri"/>
      <family val="2"/>
      <scheme val="minor"/>
    </font>
    <font>
      <sz val="11"/>
      <name val="Arial"/>
      <family val="2"/>
    </font>
    <font>
      <b/>
      <sz val="11"/>
      <color rgb="FFFF0000"/>
      <name val="Arial"/>
      <family val="2"/>
      <charset val="238"/>
    </font>
    <font>
      <b/>
      <sz val="10"/>
      <color rgb="FFFF0000"/>
      <name val="Arial CE"/>
      <family val="2"/>
      <charset val="238"/>
    </font>
    <font>
      <b/>
      <sz val="12"/>
      <color rgb="FFFF0000"/>
      <name val="Arial CE"/>
      <family val="2"/>
      <charset val="238"/>
    </font>
    <font>
      <b/>
      <sz val="12"/>
      <color rgb="FFFF0000"/>
      <name val="Arial"/>
      <family val="2"/>
      <charset val="238"/>
    </font>
    <font>
      <b/>
      <sz val="10"/>
      <color rgb="FFFF0000"/>
      <name val="Arial"/>
      <family val="2"/>
      <charset val="238"/>
    </font>
    <font>
      <b/>
      <sz val="16"/>
      <color rgb="FFFF0000"/>
      <name val="Arial"/>
      <family val="2"/>
      <charset val="238"/>
    </font>
    <font>
      <b/>
      <sz val="12"/>
      <color rgb="FFFF0000"/>
      <name val="Arial CE"/>
      <charset val="238"/>
    </font>
    <font>
      <b/>
      <sz val="11"/>
      <color rgb="FFFF0000"/>
      <name val="Arial"/>
      <family val="2"/>
    </font>
    <font>
      <b/>
      <sz val="11"/>
      <color indexed="10"/>
      <name val="Arial"/>
      <family val="2"/>
    </font>
    <font>
      <b/>
      <sz val="10"/>
      <color rgb="FFFF0000"/>
      <name val="Calibri"/>
      <family val="2"/>
      <scheme val="minor"/>
    </font>
    <font>
      <sz val="10"/>
      <color rgb="FFFF0000"/>
      <name val="Calibri"/>
      <family val="2"/>
      <charset val="238"/>
      <scheme val="minor"/>
    </font>
    <font>
      <b/>
      <sz val="11"/>
      <name val="Arial"/>
      <family val="2"/>
    </font>
  </fonts>
  <fills count="15">
    <fill>
      <patternFill patternType="none"/>
    </fill>
    <fill>
      <patternFill patternType="gray125"/>
    </fill>
    <fill>
      <patternFill patternType="solid">
        <fgColor indexed="27"/>
        <bgColor indexed="64"/>
      </patternFill>
    </fill>
    <fill>
      <patternFill patternType="solid">
        <fgColor indexed="22"/>
        <bgColor indexed="31"/>
      </patternFill>
    </fill>
    <fill>
      <patternFill patternType="solid">
        <fgColor indexed="9"/>
        <bgColor indexed="26"/>
      </patternFill>
    </fill>
    <fill>
      <patternFill patternType="solid">
        <fgColor indexed="31"/>
        <bgColor indexed="64"/>
      </patternFill>
    </fill>
    <fill>
      <patternFill patternType="solid">
        <fgColor rgb="FF92D050"/>
        <bgColor indexed="64"/>
      </patternFill>
    </fill>
    <fill>
      <patternFill patternType="solid">
        <fgColor rgb="FFFFFF00"/>
        <bgColor indexed="64"/>
      </patternFill>
    </fill>
    <fill>
      <patternFill patternType="solid">
        <fgColor indexed="40"/>
        <bgColor indexed="64"/>
      </patternFill>
    </fill>
    <fill>
      <patternFill patternType="solid">
        <fgColor rgb="FF66CCFF"/>
        <bgColor indexed="64"/>
      </patternFill>
    </fill>
    <fill>
      <patternFill patternType="solid">
        <fgColor rgb="FF00FFFF"/>
        <bgColor indexed="64"/>
      </patternFill>
    </fill>
    <fill>
      <patternFill patternType="solid">
        <fgColor rgb="FFACFB9F"/>
        <bgColor indexed="64"/>
      </patternFill>
    </fill>
    <fill>
      <patternFill patternType="solid">
        <fgColor rgb="FFFF99FF"/>
        <bgColor indexed="64"/>
      </patternFill>
    </fill>
    <fill>
      <patternFill patternType="solid">
        <fgColor rgb="FFFFC000"/>
        <bgColor indexed="64"/>
      </patternFill>
    </fill>
    <fill>
      <patternFill patternType="solid">
        <fgColor rgb="FF00FF00"/>
        <bgColor indexed="64"/>
      </patternFill>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8"/>
      </left>
      <right/>
      <top/>
      <bottom/>
      <diagonal/>
    </border>
  </borders>
  <cellStyleXfs count="12">
    <xf numFmtId="0" fontId="0" fillId="0" borderId="0"/>
    <xf numFmtId="0" fontId="21" fillId="0" borderId="0">
      <protection locked="0"/>
    </xf>
    <xf numFmtId="0" fontId="42" fillId="0" borderId="0"/>
    <xf numFmtId="0" fontId="47" fillId="0" borderId="0">
      <protection locked="0"/>
    </xf>
    <xf numFmtId="0" fontId="3" fillId="0" borderId="0"/>
    <xf numFmtId="0" fontId="4" fillId="0" borderId="0"/>
    <xf numFmtId="0" fontId="59" fillId="0" borderId="0"/>
    <xf numFmtId="0" fontId="2" fillId="0" borderId="0"/>
    <xf numFmtId="0" fontId="4" fillId="0" borderId="0"/>
    <xf numFmtId="0" fontId="4" fillId="0" borderId="0"/>
    <xf numFmtId="0" fontId="58" fillId="0" borderId="0"/>
    <xf numFmtId="0" fontId="1" fillId="0" borderId="0"/>
  </cellStyleXfs>
  <cellXfs count="508">
    <xf numFmtId="0" fontId="0" fillId="0" borderId="0" xfId="0"/>
    <xf numFmtId="0" fontId="5" fillId="0" borderId="0" xfId="0" applyFont="1"/>
    <xf numFmtId="0" fontId="9" fillId="0" borderId="0" xfId="0" applyFont="1"/>
    <xf numFmtId="0" fontId="7" fillId="0" borderId="0" xfId="0" applyFont="1" applyAlignment="1">
      <alignment horizontal="justify" vertical="top" wrapText="1"/>
    </xf>
    <xf numFmtId="0" fontId="11" fillId="0" borderId="0" xfId="0" applyFont="1" applyAlignment="1">
      <alignment vertical="top"/>
    </xf>
    <xf numFmtId="0" fontId="11" fillId="0" borderId="0" xfId="0" applyFont="1" applyAlignment="1">
      <alignment vertical="top" wrapText="1"/>
    </xf>
    <xf numFmtId="0" fontId="12" fillId="0" borderId="0" xfId="0" applyFont="1" applyAlignment="1">
      <alignment vertical="top"/>
    </xf>
    <xf numFmtId="0" fontId="12" fillId="0" borderId="0" xfId="0" applyFont="1" applyAlignment="1">
      <alignment vertical="top" wrapText="1"/>
    </xf>
    <xf numFmtId="0" fontId="11" fillId="0" borderId="0" xfId="0" applyFont="1" applyAlignment="1">
      <alignment horizontal="justify" vertical="top" wrapText="1"/>
    </xf>
    <xf numFmtId="0" fontId="12" fillId="0" borderId="0" xfId="0" applyFont="1" applyAlignment="1">
      <alignment horizontal="justify" vertical="top"/>
    </xf>
    <xf numFmtId="0" fontId="11" fillId="0" borderId="0" xfId="0" applyFont="1" applyAlignment="1">
      <alignment horizontal="right"/>
    </xf>
    <xf numFmtId="0" fontId="11" fillId="0" borderId="0" xfId="0" applyFont="1" applyAlignment="1">
      <alignment horizontal="left" vertical="top"/>
    </xf>
    <xf numFmtId="0" fontId="8" fillId="0" borderId="0" xfId="0" applyFont="1" applyAlignment="1">
      <alignment horizontal="right"/>
    </xf>
    <xf numFmtId="0" fontId="8" fillId="0" borderId="0" xfId="0" applyFont="1" applyAlignment="1">
      <alignment horizontal="left" vertical="top"/>
    </xf>
    <xf numFmtId="2" fontId="11" fillId="0" borderId="0" xfId="0" applyNumberFormat="1" applyFont="1" applyBorder="1" applyAlignment="1">
      <alignment horizontal="right"/>
    </xf>
    <xf numFmtId="2" fontId="7" fillId="0" borderId="0" xfId="0" applyNumberFormat="1" applyFont="1" applyBorder="1" applyAlignment="1">
      <alignment horizontal="right"/>
    </xf>
    <xf numFmtId="2" fontId="12" fillId="0" borderId="0" xfId="0" applyNumberFormat="1" applyFont="1" applyBorder="1" applyAlignment="1">
      <alignment horizontal="right"/>
    </xf>
    <xf numFmtId="2" fontId="8" fillId="0" borderId="0" xfId="0" applyNumberFormat="1" applyFont="1" applyBorder="1" applyAlignment="1">
      <alignment horizontal="right"/>
    </xf>
    <xf numFmtId="0" fontId="11" fillId="0" borderId="0" xfId="0" applyFont="1" applyBorder="1" applyAlignment="1">
      <alignment horizontal="justify" vertical="top" wrapText="1"/>
    </xf>
    <xf numFmtId="0" fontId="8" fillId="0" borderId="0" xfId="0" applyFont="1" applyBorder="1" applyAlignment="1">
      <alignment horizontal="right"/>
    </xf>
    <xf numFmtId="0" fontId="11" fillId="0" borderId="3" xfId="0" applyFont="1" applyBorder="1" applyAlignment="1">
      <alignment horizontal="justify" vertical="top" wrapText="1"/>
    </xf>
    <xf numFmtId="0" fontId="11" fillId="0" borderId="3" xfId="0" applyFont="1" applyBorder="1" applyAlignment="1">
      <alignment horizontal="right"/>
    </xf>
    <xf numFmtId="0" fontId="11" fillId="0" borderId="0" xfId="0" applyFont="1" applyBorder="1" applyAlignment="1">
      <alignment horizontal="right"/>
    </xf>
    <xf numFmtId="0" fontId="7" fillId="0" borderId="0" xfId="0" applyFont="1" applyFill="1" applyBorder="1" applyAlignment="1">
      <alignment vertical="top"/>
    </xf>
    <xf numFmtId="4" fontId="11" fillId="0" borderId="0" xfId="0" applyNumberFormat="1" applyFont="1" applyFill="1" applyBorder="1" applyAlignment="1"/>
    <xf numFmtId="4" fontId="11" fillId="0" borderId="0" xfId="0" applyNumberFormat="1" applyFont="1" applyFill="1" applyBorder="1" applyAlignment="1">
      <alignment horizontal="right"/>
    </xf>
    <xf numFmtId="4" fontId="7" fillId="0" borderId="0" xfId="0" applyNumberFormat="1" applyFont="1" applyFill="1" applyBorder="1" applyAlignment="1">
      <alignment horizontal="right"/>
    </xf>
    <xf numFmtId="4" fontId="11" fillId="0" borderId="3" xfId="0" applyNumberFormat="1" applyFont="1" applyFill="1" applyBorder="1" applyAlignment="1">
      <alignment horizontal="right"/>
    </xf>
    <xf numFmtId="4" fontId="8" fillId="0" borderId="0" xfId="0" applyNumberFormat="1" applyFont="1" applyFill="1" applyBorder="1" applyAlignment="1">
      <alignment horizontal="right"/>
    </xf>
    <xf numFmtId="0" fontId="7" fillId="0" borderId="5" xfId="0" applyFont="1" applyBorder="1" applyAlignment="1">
      <alignment vertical="top" wrapText="1"/>
    </xf>
    <xf numFmtId="0" fontId="8" fillId="0" borderId="5" xfId="0" applyFont="1" applyBorder="1" applyAlignment="1">
      <alignment horizontal="right"/>
    </xf>
    <xf numFmtId="0" fontId="4" fillId="0" borderId="0" xfId="0" applyFont="1" applyFill="1" applyAlignment="1"/>
    <xf numFmtId="0" fontId="4" fillId="0" borderId="7" xfId="0" applyFont="1" applyFill="1" applyBorder="1" applyAlignment="1">
      <alignment horizontal="right"/>
    </xf>
    <xf numFmtId="0" fontId="4" fillId="0" borderId="0" xfId="0" applyFont="1"/>
    <xf numFmtId="4" fontId="12" fillId="0" borderId="0" xfId="0" applyNumberFormat="1" applyFont="1" applyFill="1" applyBorder="1" applyAlignment="1">
      <alignment horizontal="right"/>
    </xf>
    <xf numFmtId="0" fontId="16" fillId="0" borderId="0" xfId="0" applyFont="1"/>
    <xf numFmtId="4" fontId="10" fillId="0" borderId="0" xfId="0" applyNumberFormat="1" applyFont="1" applyFill="1" applyBorder="1" applyAlignment="1">
      <alignment horizontal="right"/>
    </xf>
    <xf numFmtId="0" fontId="17" fillId="0" borderId="0" xfId="0" applyFont="1"/>
    <xf numFmtId="0" fontId="5" fillId="0" borderId="0" xfId="0" applyFont="1" applyBorder="1"/>
    <xf numFmtId="4" fontId="31" fillId="0" borderId="0" xfId="0" applyNumberFormat="1" applyFont="1" applyFill="1" applyAlignment="1">
      <alignment horizontal="right"/>
    </xf>
    <xf numFmtId="0" fontId="32" fillId="0" borderId="0" xfId="0" applyFont="1" applyFill="1" applyBorder="1" applyAlignment="1">
      <alignment horizontal="right"/>
    </xf>
    <xf numFmtId="0" fontId="7" fillId="0" borderId="0" xfId="0" applyFont="1" applyBorder="1" applyAlignment="1">
      <alignment horizontal="justify" vertical="top" wrapText="1"/>
    </xf>
    <xf numFmtId="4" fontId="11" fillId="0" borderId="0" xfId="0" applyNumberFormat="1" applyFont="1" applyFill="1" applyAlignment="1">
      <alignment horizontal="right"/>
    </xf>
    <xf numFmtId="4" fontId="8" fillId="0" borderId="0" xfId="0" applyNumberFormat="1" applyFont="1" applyFill="1" applyAlignment="1">
      <alignment horizontal="right"/>
    </xf>
    <xf numFmtId="0" fontId="12" fillId="0" borderId="0" xfId="0" applyFont="1" applyFill="1" applyAlignment="1">
      <alignment horizontal="right"/>
    </xf>
    <xf numFmtId="4" fontId="33" fillId="0" borderId="0" xfId="0" applyNumberFormat="1" applyFont="1" applyFill="1" applyBorder="1" applyAlignment="1">
      <alignment horizontal="right"/>
    </xf>
    <xf numFmtId="0" fontId="7" fillId="0" borderId="5" xfId="0" applyFont="1" applyBorder="1" applyAlignment="1">
      <alignment horizontal="left" vertical="top" wrapText="1"/>
    </xf>
    <xf numFmtId="0" fontId="12" fillId="0" borderId="5" xfId="0" applyFont="1" applyBorder="1" applyAlignment="1">
      <alignment horizontal="right"/>
    </xf>
    <xf numFmtId="0" fontId="11" fillId="0" borderId="0" xfId="0" applyFont="1" applyFill="1" applyBorder="1" applyAlignment="1">
      <alignment horizontal="right"/>
    </xf>
    <xf numFmtId="0" fontId="12" fillId="0" borderId="0" xfId="0" applyFont="1" applyFill="1" applyBorder="1" applyAlignment="1">
      <alignment horizontal="right"/>
    </xf>
    <xf numFmtId="0" fontId="7" fillId="0" borderId="0" xfId="0" applyFont="1" applyFill="1" applyBorder="1" applyAlignment="1">
      <alignment horizontal="left" vertical="center" wrapText="1"/>
    </xf>
    <xf numFmtId="0" fontId="11" fillId="0" borderId="0" xfId="0" applyFont="1" applyFill="1" applyBorder="1" applyAlignment="1">
      <alignment horizontal="justify" vertical="top" wrapText="1"/>
    </xf>
    <xf numFmtId="0" fontId="7" fillId="0" borderId="5" xfId="0" applyFont="1" applyFill="1" applyBorder="1" applyAlignment="1">
      <alignment horizontal="right"/>
    </xf>
    <xf numFmtId="0" fontId="11" fillId="0" borderId="0" xfId="0" applyFont="1" applyFill="1" applyBorder="1" applyAlignment="1">
      <alignment horizontal="left" vertical="top"/>
    </xf>
    <xf numFmtId="0" fontId="0" fillId="0" borderId="0" xfId="0" applyFill="1" applyBorder="1"/>
    <xf numFmtId="0" fontId="7" fillId="0" borderId="0" xfId="0" applyFont="1" applyFill="1" applyBorder="1" applyAlignment="1">
      <alignment horizontal="right"/>
    </xf>
    <xf numFmtId="0" fontId="12" fillId="0" borderId="5" xfId="0" applyFont="1" applyFill="1" applyBorder="1" applyAlignment="1">
      <alignment horizontal="right"/>
    </xf>
    <xf numFmtId="4" fontId="8" fillId="0" borderId="5" xfId="0" applyNumberFormat="1" applyFont="1" applyFill="1" applyBorder="1" applyAlignment="1">
      <alignment horizontal="right"/>
    </xf>
    <xf numFmtId="4" fontId="12" fillId="0" borderId="3" xfId="0" applyNumberFormat="1" applyFont="1" applyFill="1" applyBorder="1" applyAlignment="1">
      <alignment horizontal="right"/>
    </xf>
    <xf numFmtId="0" fontId="18" fillId="0" borderId="0" xfId="0" applyFont="1" applyFill="1" applyAlignment="1"/>
    <xf numFmtId="4" fontId="12" fillId="0" borderId="5" xfId="0" applyNumberFormat="1" applyFont="1" applyFill="1" applyBorder="1" applyAlignment="1">
      <alignment horizontal="right"/>
    </xf>
    <xf numFmtId="4" fontId="7" fillId="0" borderId="5" xfId="0" applyNumberFormat="1" applyFont="1" applyFill="1" applyBorder="1" applyAlignment="1">
      <alignment horizontal="right"/>
    </xf>
    <xf numFmtId="0" fontId="16" fillId="0" borderId="0" xfId="0" applyFont="1" applyFill="1"/>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4" fontId="22" fillId="0" borderId="0" xfId="0" applyNumberFormat="1" applyFont="1" applyBorder="1" applyAlignment="1" applyProtection="1">
      <alignment horizontal="center" vertical="center"/>
    </xf>
    <xf numFmtId="0" fontId="22" fillId="0" borderId="0" xfId="0" applyFont="1" applyAlignment="1" applyProtection="1">
      <alignment horizontal="left" vertical="top"/>
    </xf>
    <xf numFmtId="0" fontId="22" fillId="0" borderId="0" xfId="0" applyFont="1" applyAlignment="1" applyProtection="1"/>
    <xf numFmtId="0" fontId="22" fillId="0" borderId="0" xfId="0" applyFont="1" applyAlignment="1" applyProtection="1">
      <alignment horizontal="center" vertical="center"/>
    </xf>
    <xf numFmtId="1" fontId="22" fillId="0" borderId="0" xfId="0" applyNumberFormat="1" applyFont="1" applyAlignment="1" applyProtection="1">
      <alignment horizontal="center" vertical="center"/>
    </xf>
    <xf numFmtId="4" fontId="22" fillId="0" borderId="0" xfId="0" applyNumberFormat="1" applyFont="1" applyAlignment="1" applyProtection="1">
      <alignment horizontal="center" vertical="center"/>
    </xf>
    <xf numFmtId="0" fontId="22" fillId="3" borderId="10" xfId="0" applyFont="1" applyFill="1" applyBorder="1" applyAlignment="1" applyProtection="1">
      <alignment horizontal="center" vertical="center"/>
    </xf>
    <xf numFmtId="1" fontId="22" fillId="3" borderId="10" xfId="0" applyNumberFormat="1" applyFont="1" applyFill="1" applyBorder="1" applyAlignment="1" applyProtection="1">
      <alignment horizontal="center" vertical="center" wrapText="1"/>
    </xf>
    <xf numFmtId="4" fontId="22" fillId="3" borderId="11" xfId="0" applyNumberFormat="1" applyFont="1" applyFill="1" applyBorder="1" applyAlignment="1" applyProtection="1">
      <alignment horizontal="center" vertical="center" wrapText="1"/>
    </xf>
    <xf numFmtId="4" fontId="22" fillId="3" borderId="10" xfId="0" applyNumberFormat="1" applyFont="1" applyFill="1" applyBorder="1" applyAlignment="1" applyProtection="1">
      <alignment horizontal="center" vertical="center" wrapText="1"/>
    </xf>
    <xf numFmtId="2" fontId="23" fillId="0" borderId="0" xfId="0" applyNumberFormat="1" applyFont="1" applyBorder="1" applyAlignment="1" applyProtection="1">
      <alignment horizontal="left" vertical="top"/>
    </xf>
    <xf numFmtId="2" fontId="22" fillId="0" borderId="0" xfId="0" applyNumberFormat="1" applyFont="1" applyBorder="1" applyAlignment="1" applyProtection="1">
      <alignment horizontal="left" vertical="top"/>
      <protection locked="0"/>
    </xf>
    <xf numFmtId="0" fontId="25" fillId="0" borderId="0" xfId="0" applyFont="1" applyAlignment="1" applyProtection="1">
      <alignment horizontal="center"/>
      <protection locked="0"/>
    </xf>
    <xf numFmtId="0" fontId="26" fillId="0" borderId="0" xfId="0" applyFont="1" applyBorder="1" applyAlignment="1" applyProtection="1">
      <alignment horizontal="center" vertical="center"/>
    </xf>
    <xf numFmtId="164" fontId="26" fillId="0" borderId="0" xfId="0" applyNumberFormat="1" applyFont="1" applyBorder="1" applyAlignment="1" applyProtection="1">
      <alignment horizontal="center" vertical="center"/>
    </xf>
    <xf numFmtId="4" fontId="26" fillId="0" borderId="0" xfId="0" applyNumberFormat="1" applyFont="1" applyBorder="1" applyAlignment="1" applyProtection="1">
      <alignment horizontal="center" vertical="center"/>
    </xf>
    <xf numFmtId="0" fontId="24" fillId="0" borderId="0" xfId="0" applyFont="1" applyAlignment="1" applyProtection="1">
      <alignment horizontal="left" vertical="top" wrapText="1"/>
    </xf>
    <xf numFmtId="0" fontId="25" fillId="0" borderId="0" xfId="0" applyFont="1" applyBorder="1" applyAlignment="1" applyProtection="1">
      <protection locked="0"/>
    </xf>
    <xf numFmtId="164" fontId="25" fillId="0" borderId="0" xfId="0" applyNumberFormat="1" applyFont="1" applyAlignment="1" applyProtection="1">
      <alignment horizontal="center" vertical="center"/>
      <protection locked="0"/>
    </xf>
    <xf numFmtId="4" fontId="27" fillId="0" borderId="0" xfId="0" applyNumberFormat="1" applyFont="1" applyFill="1" applyBorder="1" applyAlignment="1" applyProtection="1">
      <alignment horizontal="center" vertical="center"/>
      <protection locked="0"/>
    </xf>
    <xf numFmtId="4" fontId="5" fillId="0" borderId="0" xfId="0" applyNumberFormat="1" applyFont="1"/>
    <xf numFmtId="0" fontId="7" fillId="0" borderId="0" xfId="0" applyFont="1" applyAlignment="1">
      <alignment vertical="top" wrapText="1"/>
    </xf>
    <xf numFmtId="0" fontId="4" fillId="0" borderId="0" xfId="0" applyFont="1" applyAlignment="1"/>
    <xf numFmtId="4" fontId="32" fillId="0" borderId="0" xfId="0" applyNumberFormat="1" applyFont="1" applyFill="1" applyBorder="1" applyAlignment="1">
      <alignment horizontal="right"/>
    </xf>
    <xf numFmtId="0" fontId="31" fillId="0" borderId="0" xfId="0" applyFont="1" applyAlignment="1">
      <alignment vertical="top" wrapText="1"/>
    </xf>
    <xf numFmtId="0" fontId="35" fillId="0" borderId="0" xfId="0" applyFont="1"/>
    <xf numFmtId="0" fontId="7" fillId="0" borderId="0" xfId="0" applyFont="1" applyBorder="1" applyAlignment="1">
      <alignment horizontal="left" vertical="top" wrapText="1"/>
    </xf>
    <xf numFmtId="0" fontId="12" fillId="0" borderId="0" xfId="0" applyFont="1" applyBorder="1" applyAlignment="1">
      <alignment horizontal="right"/>
    </xf>
    <xf numFmtId="0" fontId="32" fillId="0" borderId="0" xfId="0" applyFont="1" applyBorder="1" applyAlignment="1">
      <alignment horizontal="right"/>
    </xf>
    <xf numFmtId="4" fontId="36" fillId="0" borderId="0" xfId="0" applyNumberFormat="1" applyFont="1" applyFill="1" applyBorder="1" applyAlignment="1">
      <alignment horizontal="right"/>
    </xf>
    <xf numFmtId="4" fontId="9" fillId="0" borderId="0" xfId="0" applyNumberFormat="1" applyFont="1"/>
    <xf numFmtId="0" fontId="36" fillId="0" borderId="0" xfId="0" applyFont="1" applyAlignment="1">
      <alignment horizontal="left" vertical="top"/>
    </xf>
    <xf numFmtId="0" fontId="37" fillId="0" borderId="0" xfId="0" applyFont="1" applyAlignment="1">
      <alignment vertical="top" wrapText="1"/>
    </xf>
    <xf numFmtId="0" fontId="38" fillId="0" borderId="0" xfId="0" applyFont="1" applyAlignment="1"/>
    <xf numFmtId="0" fontId="22" fillId="3" borderId="10" xfId="0" applyFont="1" applyFill="1" applyBorder="1" applyAlignment="1" applyProtection="1">
      <alignment horizontal="center" vertical="center" wrapText="1"/>
    </xf>
    <xf numFmtId="0" fontId="8" fillId="0" borderId="0" xfId="0" applyFont="1" applyFill="1" applyAlignment="1">
      <alignment horizontal="left" vertical="top"/>
    </xf>
    <xf numFmtId="0" fontId="8" fillId="0" borderId="0" xfId="0" applyFont="1" applyFill="1" applyBorder="1" applyAlignment="1">
      <alignment horizontal="right"/>
    </xf>
    <xf numFmtId="0" fontId="5" fillId="0" borderId="0" xfId="0" applyFont="1" applyFill="1"/>
    <xf numFmtId="0" fontId="35" fillId="0" borderId="0" xfId="0" applyFont="1" applyFill="1"/>
    <xf numFmtId="0" fontId="7" fillId="0" borderId="0" xfId="0" applyFont="1" applyBorder="1" applyAlignment="1">
      <alignment vertical="top" wrapText="1"/>
    </xf>
    <xf numFmtId="0" fontId="4" fillId="0" borderId="0" xfId="0" applyFont="1" applyBorder="1" applyAlignment="1"/>
    <xf numFmtId="4" fontId="11" fillId="0" borderId="0" xfId="0" applyNumberFormat="1" applyFont="1" applyFill="1" applyAlignment="1">
      <alignment horizontal="center"/>
    </xf>
    <xf numFmtId="4" fontId="28" fillId="0" borderId="13" xfId="0" applyNumberFormat="1" applyFont="1" applyBorder="1" applyAlignment="1" applyProtection="1">
      <alignment vertical="center" wrapText="1"/>
    </xf>
    <xf numFmtId="4" fontId="28" fillId="0" borderId="14" xfId="0" applyNumberFormat="1" applyFont="1" applyBorder="1" applyAlignment="1" applyProtection="1">
      <alignment vertical="center" wrapText="1"/>
    </xf>
    <xf numFmtId="4" fontId="28" fillId="0" borderId="15" xfId="0" applyNumberFormat="1" applyFont="1" applyBorder="1" applyAlignment="1" applyProtection="1">
      <alignment wrapText="1"/>
    </xf>
    <xf numFmtId="0" fontId="11" fillId="0" borderId="0" xfId="0" applyFont="1" applyBorder="1" applyAlignment="1">
      <alignment horizontal="left" vertical="top" wrapText="1"/>
    </xf>
    <xf numFmtId="0" fontId="14" fillId="0" borderId="0" xfId="0" applyFont="1" applyFill="1" applyBorder="1" applyAlignment="1">
      <alignment horizontal="left" vertical="top" wrapText="1"/>
    </xf>
    <xf numFmtId="4" fontId="24" fillId="0" borderId="0" xfId="0" applyNumberFormat="1" applyFont="1" applyFill="1" applyBorder="1" applyAlignment="1" applyProtection="1">
      <alignment horizontal="center" vertical="center"/>
      <protection locked="0"/>
    </xf>
    <xf numFmtId="0" fontId="10" fillId="5" borderId="1" xfId="0" applyFont="1" applyFill="1" applyBorder="1" applyAlignment="1">
      <alignment horizontal="left" vertical="top"/>
    </xf>
    <xf numFmtId="0" fontId="10" fillId="5" borderId="4" xfId="0" applyFont="1" applyFill="1" applyBorder="1" applyAlignment="1">
      <alignment horizontal="left" vertical="top" wrapText="1"/>
    </xf>
    <xf numFmtId="0" fontId="10" fillId="5" borderId="2" xfId="0" applyFont="1" applyFill="1" applyBorder="1" applyAlignment="1">
      <alignment horizontal="left" vertical="top" wrapText="1"/>
    </xf>
    <xf numFmtId="0" fontId="39" fillId="0" borderId="0" xfId="0" applyFont="1" applyAlignment="1">
      <alignment horizontal="left" vertical="top"/>
    </xf>
    <xf numFmtId="0" fontId="40" fillId="0" borderId="0" xfId="0" applyFont="1"/>
    <xf numFmtId="0" fontId="8" fillId="0" borderId="0" xfId="0" applyFont="1" applyAlignment="1">
      <alignment horizontal="center" vertical="top"/>
    </xf>
    <xf numFmtId="0" fontId="24" fillId="0" borderId="0" xfId="0" applyFont="1" applyAlignment="1" applyProtection="1">
      <alignment horizontal="left" vertical="center" wrapText="1"/>
    </xf>
    <xf numFmtId="0" fontId="11" fillId="0" borderId="0" xfId="0" applyFont="1" applyFill="1" applyAlignment="1">
      <alignment horizontal="left" vertical="top"/>
    </xf>
    <xf numFmtId="0" fontId="24" fillId="0" borderId="0" xfId="2" applyFont="1" applyFill="1" applyBorder="1" applyAlignment="1">
      <alignment vertical="top"/>
    </xf>
    <xf numFmtId="0" fontId="43" fillId="0" borderId="0" xfId="2" applyFont="1" applyAlignment="1">
      <alignment horizontal="right"/>
    </xf>
    <xf numFmtId="4" fontId="43" fillId="0" borderId="0" xfId="2" applyNumberFormat="1" applyFont="1" applyFill="1" applyAlignment="1">
      <alignment horizontal="right"/>
    </xf>
    <xf numFmtId="4" fontId="44" fillId="0" borderId="0" xfId="2" applyNumberFormat="1" applyFont="1" applyFill="1" applyBorder="1" applyAlignment="1">
      <alignment horizontal="right"/>
    </xf>
    <xf numFmtId="4" fontId="43" fillId="0" borderId="0" xfId="2" applyNumberFormat="1" applyFont="1" applyFill="1" applyBorder="1" applyAlignment="1">
      <alignment horizontal="right"/>
    </xf>
    <xf numFmtId="0" fontId="45" fillId="0" borderId="0" xfId="2" applyFont="1" applyFill="1" applyBorder="1" applyAlignment="1">
      <alignment vertical="top"/>
    </xf>
    <xf numFmtId="0" fontId="43" fillId="0" borderId="0" xfId="2" applyFont="1" applyAlignment="1">
      <alignment vertical="top" wrapText="1"/>
    </xf>
    <xf numFmtId="0" fontId="7" fillId="0" borderId="5" xfId="0" applyFont="1" applyBorder="1" applyAlignment="1">
      <alignment vertical="top" wrapText="1"/>
    </xf>
    <xf numFmtId="0" fontId="7" fillId="6" borderId="1" xfId="0" applyFont="1" applyFill="1" applyBorder="1" applyAlignment="1">
      <alignment vertical="top"/>
    </xf>
    <xf numFmtId="0" fontId="7" fillId="6" borderId="2" xfId="0" applyFont="1" applyFill="1" applyBorder="1" applyAlignment="1">
      <alignment vertical="top" wrapText="1"/>
    </xf>
    <xf numFmtId="0" fontId="7" fillId="6" borderId="2" xfId="0" applyFont="1" applyFill="1" applyBorder="1" applyAlignment="1">
      <alignment horizontal="left" vertical="top" wrapText="1"/>
    </xf>
    <xf numFmtId="0" fontId="4" fillId="0" borderId="0" xfId="0" applyFont="1" applyFill="1" applyBorder="1" applyAlignment="1">
      <alignment horizontal="right"/>
    </xf>
    <xf numFmtId="0" fontId="7" fillId="6" borderId="4" xfId="0" applyFont="1" applyFill="1" applyBorder="1" applyAlignment="1">
      <alignment horizontal="left" vertical="top" wrapText="1"/>
    </xf>
    <xf numFmtId="0" fontId="11" fillId="0" borderId="0" xfId="0" applyNumberFormat="1" applyFont="1" applyAlignment="1">
      <alignment horizontal="justify" vertical="top" wrapText="1"/>
    </xf>
    <xf numFmtId="0" fontId="10" fillId="7" borderId="6" xfId="0"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xf>
    <xf numFmtId="1" fontId="22" fillId="0" borderId="0" xfId="0" applyNumberFormat="1" applyFont="1" applyFill="1" applyBorder="1" applyAlignment="1" applyProtection="1">
      <alignment horizontal="center" vertical="center" wrapText="1"/>
    </xf>
    <xf numFmtId="4" fontId="22" fillId="0" borderId="0" xfId="0" applyNumberFormat="1" applyFont="1" applyFill="1" applyBorder="1" applyAlignment="1" applyProtection="1">
      <alignment horizontal="center" vertical="center" wrapText="1"/>
    </xf>
    <xf numFmtId="0" fontId="7" fillId="0" borderId="5" xfId="0" applyFont="1" applyBorder="1" applyAlignment="1">
      <alignment vertical="top" wrapText="1"/>
    </xf>
    <xf numFmtId="0" fontId="19" fillId="0" borderId="0" xfId="0" applyFont="1" applyFill="1" applyBorder="1" applyAlignment="1">
      <alignment horizontal="left" vertical="top"/>
    </xf>
    <xf numFmtId="0" fontId="20" fillId="0" borderId="0" xfId="0" applyFont="1" applyFill="1" applyBorder="1" applyAlignment="1">
      <alignment horizontal="justify" vertical="center" wrapText="1"/>
    </xf>
    <xf numFmtId="0" fontId="19" fillId="0" borderId="0" xfId="0" applyFont="1" applyFill="1" applyBorder="1" applyAlignment="1">
      <alignment vertical="center"/>
    </xf>
    <xf numFmtId="4" fontId="34" fillId="0" borderId="0" xfId="0" applyNumberFormat="1" applyFont="1" applyFill="1" applyBorder="1" applyAlignment="1">
      <alignment horizontal="right"/>
    </xf>
    <xf numFmtId="0" fontId="24" fillId="6" borderId="25" xfId="0" applyFont="1" applyFill="1" applyBorder="1" applyAlignment="1" applyProtection="1">
      <alignment horizontal="left" vertical="top" wrapText="1"/>
    </xf>
    <xf numFmtId="0" fontId="26" fillId="6" borderId="25" xfId="0" applyFont="1" applyFill="1" applyBorder="1" applyAlignment="1" applyProtection="1">
      <alignment horizontal="center" vertical="center"/>
    </xf>
    <xf numFmtId="164" fontId="26" fillId="6" borderId="25" xfId="0" applyNumberFormat="1" applyFont="1" applyFill="1" applyBorder="1" applyAlignment="1" applyProtection="1">
      <alignment horizontal="center" vertical="center"/>
    </xf>
    <xf numFmtId="4" fontId="24" fillId="6" borderId="26" xfId="0" applyNumberFormat="1" applyFont="1" applyFill="1" applyBorder="1" applyAlignment="1" applyProtection="1">
      <alignment horizontal="center" vertical="center"/>
    </xf>
    <xf numFmtId="2" fontId="23" fillId="6" borderId="23" xfId="0" applyNumberFormat="1" applyFont="1" applyFill="1" applyBorder="1" applyAlignment="1" applyProtection="1">
      <alignment horizontal="left" vertical="top"/>
    </xf>
    <xf numFmtId="4" fontId="26" fillId="6" borderId="24" xfId="0" applyNumberFormat="1" applyFont="1" applyFill="1" applyBorder="1" applyAlignment="1" applyProtection="1">
      <alignment horizontal="center" vertical="center"/>
    </xf>
    <xf numFmtId="2" fontId="23" fillId="0" borderId="0" xfId="0" applyNumberFormat="1" applyFont="1" applyFill="1" applyBorder="1" applyAlignment="1" applyProtection="1">
      <alignment horizontal="left" vertical="top"/>
    </xf>
    <xf numFmtId="0" fontId="24" fillId="0" borderId="0" xfId="0" applyFont="1" applyFill="1" applyBorder="1" applyAlignment="1" applyProtection="1">
      <alignment horizontal="left" vertical="top" wrapText="1"/>
    </xf>
    <xf numFmtId="0" fontId="26" fillId="0" borderId="0" xfId="0" applyFont="1" applyFill="1" applyBorder="1" applyAlignment="1" applyProtection="1">
      <alignment horizontal="center" vertical="center"/>
    </xf>
    <xf numFmtId="164" fontId="26" fillId="0" borderId="0" xfId="0" applyNumberFormat="1" applyFont="1" applyFill="1" applyBorder="1" applyAlignment="1" applyProtection="1">
      <alignment horizontal="center" vertical="center"/>
    </xf>
    <xf numFmtId="4" fontId="26" fillId="0" borderId="0" xfId="0" applyNumberFormat="1" applyFont="1" applyFill="1" applyBorder="1" applyAlignment="1" applyProtection="1">
      <alignment horizontal="center" vertical="center"/>
    </xf>
    <xf numFmtId="4" fontId="24" fillId="0" borderId="0" xfId="0" applyNumberFormat="1" applyFont="1" applyFill="1" applyBorder="1" applyAlignment="1" applyProtection="1">
      <alignment horizontal="center" vertical="center"/>
    </xf>
    <xf numFmtId="0" fontId="24" fillId="0" borderId="0" xfId="0" applyFont="1" applyBorder="1" applyAlignment="1" applyProtection="1">
      <alignment horizontal="left" vertical="top" wrapText="1"/>
    </xf>
    <xf numFmtId="0" fontId="24" fillId="0" borderId="0" xfId="0" applyFont="1" applyBorder="1" applyAlignment="1" applyProtection="1">
      <alignment horizontal="left" vertical="center" wrapText="1"/>
    </xf>
    <xf numFmtId="165" fontId="50" fillId="0" borderId="0" xfId="0" applyNumberFormat="1" applyFont="1" applyFill="1" applyBorder="1" applyAlignment="1">
      <alignment horizontal="right"/>
    </xf>
    <xf numFmtId="165" fontId="50" fillId="9" borderId="0" xfId="0" applyNumberFormat="1" applyFont="1" applyFill="1" applyBorder="1" applyAlignment="1">
      <alignment horizontal="right"/>
    </xf>
    <xf numFmtId="0" fontId="50" fillId="0" borderId="0" xfId="0" applyFont="1" applyFill="1" applyBorder="1" applyAlignment="1">
      <alignment horizontal="left"/>
    </xf>
    <xf numFmtId="165" fontId="50" fillId="10" borderId="0" xfId="0" applyNumberFormat="1" applyFont="1" applyFill="1" applyBorder="1" applyAlignment="1">
      <alignment horizontal="right"/>
    </xf>
    <xf numFmtId="0" fontId="11" fillId="0" borderId="0" xfId="0" applyFont="1" applyFill="1" applyAlignment="1">
      <alignment horizontal="justify" vertical="top" wrapText="1"/>
    </xf>
    <xf numFmtId="0" fontId="11" fillId="0" borderId="0" xfId="0" applyFont="1" applyFill="1" applyAlignment="1">
      <alignment horizontal="right"/>
    </xf>
    <xf numFmtId="0" fontId="7" fillId="0" borderId="27" xfId="0" applyFont="1" applyBorder="1" applyAlignment="1">
      <alignment horizontal="justify" vertical="top" wrapText="1"/>
    </xf>
    <xf numFmtId="0" fontId="11" fillId="0" borderId="27" xfId="0" applyFont="1" applyBorder="1" applyAlignment="1">
      <alignment horizontal="right"/>
    </xf>
    <xf numFmtId="0" fontId="12" fillId="0" borderId="27" xfId="0" applyFont="1" applyFill="1" applyBorder="1" applyAlignment="1">
      <alignment horizontal="right"/>
    </xf>
    <xf numFmtId="4" fontId="12" fillId="0" borderId="27" xfId="0" applyNumberFormat="1" applyFont="1" applyFill="1" applyBorder="1" applyAlignment="1">
      <alignment horizontal="right"/>
    </xf>
    <xf numFmtId="4" fontId="8" fillId="0" borderId="27" xfId="0" applyNumberFormat="1" applyFont="1" applyFill="1" applyBorder="1" applyAlignment="1">
      <alignment horizontal="right"/>
    </xf>
    <xf numFmtId="0" fontId="11" fillId="0" borderId="0" xfId="0" applyFont="1" applyFill="1" applyAlignment="1">
      <alignment vertical="top" wrapText="1"/>
    </xf>
    <xf numFmtId="0" fontId="10" fillId="0" borderId="0" xfId="0" applyFont="1" applyFill="1" applyBorder="1" applyAlignment="1">
      <alignment horizontal="left" vertical="top"/>
    </xf>
    <xf numFmtId="0" fontId="10" fillId="11" borderId="0" xfId="0" applyFont="1" applyFill="1" applyBorder="1" applyAlignment="1" applyProtection="1">
      <alignment horizontal="left" vertical="center"/>
    </xf>
    <xf numFmtId="0" fontId="15" fillId="0" borderId="0" xfId="0" applyFont="1" applyFill="1" applyBorder="1" applyAlignment="1">
      <alignment horizontal="center" vertical="center" wrapText="1"/>
    </xf>
    <xf numFmtId="0" fontId="19" fillId="2" borderId="28" xfId="0" applyFont="1" applyFill="1" applyBorder="1" applyAlignment="1">
      <alignment horizontal="left" vertical="top"/>
    </xf>
    <xf numFmtId="4" fontId="34" fillId="2" borderId="29" xfId="0" applyNumberFormat="1" applyFont="1" applyFill="1" applyBorder="1" applyAlignment="1">
      <alignment horizontal="right"/>
    </xf>
    <xf numFmtId="0" fontId="10" fillId="0" borderId="0" xfId="0" applyFont="1" applyFill="1" applyBorder="1" applyAlignment="1">
      <alignment horizontal="left" vertical="top" wrapText="1"/>
    </xf>
    <xf numFmtId="0" fontId="7" fillId="0" borderId="5" xfId="0" applyFont="1" applyBorder="1" applyAlignment="1">
      <alignment vertical="top" wrapText="1"/>
    </xf>
    <xf numFmtId="0" fontId="22" fillId="0" borderId="0" xfId="0" applyFont="1" applyAlignment="1">
      <alignment horizontal="right"/>
    </xf>
    <xf numFmtId="4" fontId="22" fillId="0" borderId="0" xfId="0" applyNumberFormat="1" applyFont="1" applyFill="1" applyAlignment="1">
      <alignment horizontal="right"/>
    </xf>
    <xf numFmtId="4" fontId="23" fillId="0" borderId="0" xfId="0" applyNumberFormat="1" applyFont="1" applyFill="1" applyBorder="1" applyAlignment="1">
      <alignment horizontal="right"/>
    </xf>
    <xf numFmtId="165" fontId="22" fillId="0" borderId="0" xfId="0" applyNumberFormat="1" applyFont="1" applyFill="1" applyBorder="1" applyAlignment="1">
      <alignment horizontal="right"/>
    </xf>
    <xf numFmtId="0" fontId="23" fillId="0" borderId="0" xfId="0" applyFont="1" applyAlignment="1">
      <alignment vertical="top"/>
    </xf>
    <xf numFmtId="0" fontId="23" fillId="0" borderId="0" xfId="0" applyFont="1" applyAlignment="1">
      <alignment vertical="top" wrapText="1"/>
    </xf>
    <xf numFmtId="0" fontId="22" fillId="0" borderId="0" xfId="0" applyFont="1" applyAlignment="1">
      <alignment horizontal="left" vertical="top"/>
    </xf>
    <xf numFmtId="0" fontId="22" fillId="0" borderId="0" xfId="0" applyFont="1" applyAlignment="1">
      <alignment horizontal="justify" vertical="top" wrapText="1"/>
    </xf>
    <xf numFmtId="0" fontId="23" fillId="0" borderId="0" xfId="0" applyFont="1" applyBorder="1" applyAlignment="1">
      <alignment horizontal="right"/>
    </xf>
    <xf numFmtId="0" fontId="23" fillId="0" borderId="0" xfId="0" applyFont="1" applyFill="1" applyBorder="1" applyAlignment="1">
      <alignment horizontal="right"/>
    </xf>
    <xf numFmtId="165" fontId="26" fillId="0" borderId="0" xfId="0" applyNumberFormat="1" applyFont="1" applyFill="1" applyBorder="1" applyAlignment="1">
      <alignment horizontal="right"/>
    </xf>
    <xf numFmtId="0" fontId="24" fillId="0" borderId="0" xfId="0" applyFont="1" applyBorder="1" applyAlignment="1">
      <alignment horizontal="left" vertical="top" wrapText="1"/>
    </xf>
    <xf numFmtId="0" fontId="24" fillId="0" borderId="0" xfId="0" applyFont="1" applyFill="1" applyBorder="1" applyAlignment="1">
      <alignment vertical="top"/>
    </xf>
    <xf numFmtId="0" fontId="24" fillId="0" borderId="0" xfId="0" applyFont="1" applyFill="1" applyBorder="1" applyAlignment="1">
      <alignment vertical="top" wrapText="1"/>
    </xf>
    <xf numFmtId="4" fontId="51" fillId="0" borderId="0" xfId="0" applyNumberFormat="1" applyFont="1" applyAlignment="1">
      <alignment horizontal="center" vertical="top"/>
    </xf>
    <xf numFmtId="4" fontId="51" fillId="0" borderId="0" xfId="0" applyNumberFormat="1" applyFont="1" applyAlignment="1">
      <alignment vertical="top"/>
    </xf>
    <xf numFmtId="0" fontId="26" fillId="0" borderId="0" xfId="0" applyFont="1" applyAlignment="1">
      <alignment horizontal="left" vertical="top"/>
    </xf>
    <xf numFmtId="0" fontId="24" fillId="0" borderId="0" xfId="0" applyFont="1" applyBorder="1" applyAlignment="1">
      <alignment vertical="top" wrapText="1"/>
    </xf>
    <xf numFmtId="0" fontId="26" fillId="0" borderId="0" xfId="0" applyFont="1" applyBorder="1" applyAlignment="1">
      <alignment horizontal="right"/>
    </xf>
    <xf numFmtId="0" fontId="24" fillId="0" borderId="0" xfId="0" applyFont="1" applyFill="1" applyBorder="1" applyAlignment="1">
      <alignment horizontal="right"/>
    </xf>
    <xf numFmtId="4" fontId="24" fillId="0" borderId="0" xfId="0" applyNumberFormat="1" applyFont="1" applyFill="1" applyBorder="1" applyAlignment="1">
      <alignment horizontal="right"/>
    </xf>
    <xf numFmtId="0" fontId="22" fillId="0" borderId="0" xfId="3" applyFont="1" applyFill="1" applyBorder="1" applyAlignment="1" applyProtection="1">
      <alignment horizontal="justify" vertical="top" wrapText="1"/>
    </xf>
    <xf numFmtId="0" fontId="22" fillId="0" borderId="0" xfId="3" applyFont="1" applyBorder="1" applyAlignment="1" applyProtection="1">
      <alignment horizontal="left" vertical="top" wrapText="1"/>
    </xf>
    <xf numFmtId="0" fontId="44" fillId="0" borderId="0" xfId="0" applyFont="1" applyBorder="1" applyAlignment="1">
      <alignment horizontal="right"/>
    </xf>
    <xf numFmtId="0" fontId="44" fillId="0" borderId="0" xfId="0" applyFont="1" applyFill="1" applyBorder="1" applyAlignment="1">
      <alignment horizontal="right"/>
    </xf>
    <xf numFmtId="4" fontId="44" fillId="0" borderId="0" xfId="0" applyNumberFormat="1" applyFont="1" applyFill="1" applyBorder="1" applyAlignment="1">
      <alignment horizontal="right"/>
    </xf>
    <xf numFmtId="165" fontId="53" fillId="0" borderId="0" xfId="0" applyNumberFormat="1" applyFont="1" applyFill="1" applyBorder="1" applyAlignment="1">
      <alignment horizontal="right"/>
    </xf>
    <xf numFmtId="0" fontId="43" fillId="0" borderId="0" xfId="0" applyFont="1" applyAlignment="1">
      <alignment horizontal="justify" vertical="top" wrapText="1"/>
    </xf>
    <xf numFmtId="0" fontId="43" fillId="0" borderId="0" xfId="0" applyFont="1" applyFill="1" applyAlignment="1">
      <alignment horizontal="justify" vertical="top" wrapText="1"/>
    </xf>
    <xf numFmtId="0" fontId="22" fillId="0" borderId="0" xfId="0" applyFont="1" applyBorder="1" applyAlignment="1">
      <alignment horizontal="justify" vertical="top" wrapText="1"/>
    </xf>
    <xf numFmtId="0" fontId="22" fillId="0" borderId="0" xfId="0" applyFont="1" applyBorder="1" applyAlignment="1">
      <alignment horizontal="left" vertical="top"/>
    </xf>
    <xf numFmtId="0" fontId="4" fillId="0" borderId="0" xfId="0" applyFont="1" applyAlignment="1">
      <alignment horizontal="left" wrapText="1"/>
    </xf>
    <xf numFmtId="0" fontId="10" fillId="12" borderId="25" xfId="0" applyFont="1" applyFill="1" applyBorder="1" applyAlignment="1" applyProtection="1">
      <alignment horizontal="left" vertical="center" wrapText="1"/>
    </xf>
    <xf numFmtId="0" fontId="10" fillId="12" borderId="26"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12" borderId="25" xfId="0" applyFont="1" applyFill="1" applyBorder="1" applyAlignment="1" applyProtection="1">
      <alignment horizontal="center" vertical="center" wrapText="1"/>
    </xf>
    <xf numFmtId="0" fontId="7" fillId="11" borderId="24" xfId="0" applyFont="1" applyFill="1" applyBorder="1" applyAlignment="1">
      <alignment horizontal="left" vertical="top"/>
    </xf>
    <xf numFmtId="0" fontId="7" fillId="11" borderId="25" xfId="0" applyFont="1" applyFill="1" applyBorder="1" applyAlignment="1" applyProtection="1">
      <alignment horizontal="left" vertical="center" wrapText="1"/>
    </xf>
    <xf numFmtId="0" fontId="7" fillId="11" borderId="26" xfId="0" applyFont="1" applyFill="1" applyBorder="1" applyAlignment="1" applyProtection="1">
      <alignment horizontal="left" vertical="center" wrapText="1"/>
    </xf>
    <xf numFmtId="0" fontId="54"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7" fillId="0" borderId="0" xfId="0" applyFont="1" applyFill="1" applyBorder="1" applyAlignment="1">
      <alignment horizontal="right" vertical="top" wrapText="1"/>
    </xf>
    <xf numFmtId="0" fontId="7" fillId="11" borderId="24" xfId="0" applyFont="1" applyFill="1" applyBorder="1" applyAlignment="1" applyProtection="1">
      <alignment horizontal="left" vertical="center"/>
    </xf>
    <xf numFmtId="0" fontId="7" fillId="11" borderId="25" xfId="0" applyFont="1" applyFill="1" applyBorder="1" applyAlignment="1" applyProtection="1">
      <alignment horizontal="left" vertical="center"/>
    </xf>
    <xf numFmtId="0" fontId="7" fillId="11" borderId="26" xfId="0" applyFont="1" applyFill="1" applyBorder="1" applyAlignment="1" applyProtection="1">
      <alignment horizontal="left" vertical="center"/>
    </xf>
    <xf numFmtId="0" fontId="37" fillId="0" borderId="0" xfId="0" applyFont="1" applyFill="1" applyBorder="1" applyAlignment="1">
      <alignment horizontal="right"/>
    </xf>
    <xf numFmtId="4" fontId="54" fillId="0" borderId="0" xfId="0" applyNumberFormat="1" applyFont="1" applyFill="1" applyBorder="1" applyAlignment="1">
      <alignment horizontal="right"/>
    </xf>
    <xf numFmtId="0" fontId="7" fillId="0" borderId="0" xfId="0" applyFont="1" applyFill="1" applyBorder="1" applyAlignment="1" applyProtection="1">
      <alignment horizontal="left" vertical="center"/>
    </xf>
    <xf numFmtId="0" fontId="8" fillId="0" borderId="0" xfId="0" applyFont="1" applyFill="1" applyBorder="1"/>
    <xf numFmtId="0" fontId="8" fillId="0" borderId="0" xfId="0" applyFont="1"/>
    <xf numFmtId="0" fontId="7" fillId="0" borderId="0" xfId="0" applyFont="1" applyFill="1" applyBorder="1" applyAlignment="1">
      <alignment horizontal="left" vertical="top"/>
    </xf>
    <xf numFmtId="0" fontId="7" fillId="0" borderId="0" xfId="0" applyFont="1" applyFill="1" applyBorder="1" applyAlignment="1" applyProtection="1">
      <alignment horizontal="left" vertical="center" wrapText="1"/>
    </xf>
    <xf numFmtId="0" fontId="7" fillId="7" borderId="24" xfId="0" applyFont="1" applyFill="1" applyBorder="1" applyAlignment="1">
      <alignment horizontal="left" vertical="top"/>
    </xf>
    <xf numFmtId="0" fontId="7" fillId="7" borderId="25" xfId="0" applyFont="1" applyFill="1" applyBorder="1" applyAlignment="1" applyProtection="1">
      <alignment horizontal="left" vertical="center" wrapText="1"/>
    </xf>
    <xf numFmtId="0" fontId="7" fillId="7" borderId="26" xfId="0" applyFont="1" applyFill="1" applyBorder="1" applyAlignment="1" applyProtection="1">
      <alignment horizontal="left" vertical="center" wrapText="1"/>
    </xf>
    <xf numFmtId="16" fontId="11" fillId="0" borderId="0" xfId="0" applyNumberFormat="1" applyFont="1" applyFill="1" applyAlignment="1">
      <alignment horizontal="left" vertical="top"/>
    </xf>
    <xf numFmtId="0" fontId="39" fillId="0" borderId="0" xfId="0" applyFont="1" applyFill="1" applyAlignment="1">
      <alignment horizontal="left" vertical="top"/>
    </xf>
    <xf numFmtId="0" fontId="36" fillId="0" borderId="0" xfId="0" applyFont="1" applyFill="1" applyAlignment="1">
      <alignment horizontal="left" vertical="top"/>
    </xf>
    <xf numFmtId="0" fontId="22" fillId="0" borderId="0" xfId="0" applyFont="1" applyFill="1" applyAlignment="1">
      <alignment horizontal="left" vertical="top"/>
    </xf>
    <xf numFmtId="0" fontId="28" fillId="0" borderId="0" xfId="0" applyFont="1" applyFill="1"/>
    <xf numFmtId="0" fontId="26" fillId="0" borderId="0" xfId="0" applyFont="1" applyFill="1" applyAlignment="1">
      <alignment horizontal="left" vertical="top"/>
    </xf>
    <xf numFmtId="0" fontId="22" fillId="0" borderId="0" xfId="0" applyFont="1" applyFill="1" applyAlignment="1">
      <alignment horizontal="justify" vertical="top" wrapText="1"/>
    </xf>
    <xf numFmtId="0" fontId="52" fillId="0" borderId="0" xfId="0" applyFont="1"/>
    <xf numFmtId="0" fontId="0" fillId="0" borderId="0" xfId="0" applyAlignment="1">
      <alignment horizontal="center" vertical="center"/>
    </xf>
    <xf numFmtId="0" fontId="0" fillId="0" borderId="0" xfId="0" applyAlignment="1">
      <alignment horizontal="center" vertical="center"/>
    </xf>
    <xf numFmtId="166" fontId="62" fillId="0" borderId="0" xfId="7" applyNumberFormat="1" applyFont="1" applyFill="1" applyBorder="1" applyAlignment="1">
      <alignment horizontal="center" vertical="top"/>
    </xf>
    <xf numFmtId="4" fontId="61" fillId="0" borderId="0" xfId="7" applyNumberFormat="1" applyFont="1" applyBorder="1" applyAlignment="1">
      <alignment horizontal="right" wrapText="1"/>
    </xf>
    <xf numFmtId="4" fontId="61" fillId="0" borderId="3" xfId="7" applyNumberFormat="1" applyFont="1" applyBorder="1" applyAlignment="1">
      <alignment horizontal="right" wrapText="1"/>
    </xf>
    <xf numFmtId="4" fontId="61" fillId="0" borderId="3" xfId="7" applyNumberFormat="1" applyFont="1" applyBorder="1" applyAlignment="1">
      <alignment horizontal="center" wrapText="1"/>
    </xf>
    <xf numFmtId="0" fontId="61" fillId="0" borderId="0" xfId="7" applyFont="1" applyBorder="1" applyAlignment="1">
      <alignment horizontal="center" wrapText="1"/>
    </xf>
    <xf numFmtId="4" fontId="62" fillId="0" borderId="0" xfId="8" applyNumberFormat="1" applyFont="1" applyFill="1" applyAlignment="1">
      <alignment horizontal="right"/>
    </xf>
    <xf numFmtId="0" fontId="62" fillId="0" borderId="0" xfId="8" applyFont="1" applyFill="1" applyAlignment="1">
      <alignment horizontal="right"/>
    </xf>
    <xf numFmtId="0" fontId="62" fillId="0" borderId="0" xfId="8" applyFont="1" applyFill="1" applyAlignment="1">
      <alignment vertical="top" wrapText="1"/>
    </xf>
    <xf numFmtId="4" fontId="62" fillId="0" borderId="0" xfId="5" applyNumberFormat="1" applyFont="1" applyFill="1" applyBorder="1" applyAlignment="1">
      <alignment horizontal="right"/>
    </xf>
    <xf numFmtId="4" fontId="62" fillId="0" borderId="0" xfId="9" applyNumberFormat="1" applyFont="1" applyFill="1" applyBorder="1" applyAlignment="1">
      <alignment horizontal="right"/>
    </xf>
    <xf numFmtId="0" fontId="62" fillId="0" borderId="0" xfId="9" applyFont="1" applyFill="1" applyBorder="1" applyAlignment="1">
      <alignment horizontal="right"/>
    </xf>
    <xf numFmtId="0" fontId="62" fillId="0" borderId="0" xfId="9" applyFont="1" applyFill="1" applyBorder="1" applyAlignment="1">
      <alignment horizontal="left" vertical="top" wrapText="1"/>
    </xf>
    <xf numFmtId="49" fontId="62" fillId="0" borderId="0" xfId="9" applyNumberFormat="1" applyFont="1" applyFill="1" applyBorder="1" applyAlignment="1">
      <alignment horizontal="right" vertical="top"/>
    </xf>
    <xf numFmtId="166" fontId="62" fillId="0" borderId="0" xfId="9" applyNumberFormat="1" applyFont="1" applyFill="1" applyBorder="1" applyAlignment="1">
      <alignment horizontal="right" vertical="top"/>
    </xf>
    <xf numFmtId="0" fontId="62" fillId="0" borderId="0" xfId="7" applyFont="1" applyFill="1" applyAlignment="1">
      <alignment vertical="top" wrapText="1"/>
    </xf>
    <xf numFmtId="4" fontId="4" fillId="0" borderId="0" xfId="10" applyNumberFormat="1" applyFont="1" applyFill="1" applyAlignment="1" applyProtection="1">
      <alignment horizontal="right"/>
      <protection locked="0"/>
    </xf>
    <xf numFmtId="4" fontId="61" fillId="0" borderId="0" xfId="7" applyNumberFormat="1" applyFont="1" applyBorder="1" applyAlignment="1">
      <alignment horizontal="center" wrapText="1"/>
    </xf>
    <xf numFmtId="166" fontId="63" fillId="0" borderId="0" xfId="7" applyNumberFormat="1" applyFont="1" applyFill="1" applyBorder="1" applyAlignment="1">
      <alignment horizontal="center" vertical="top"/>
    </xf>
    <xf numFmtId="0" fontId="2" fillId="0" borderId="0" xfId="7" applyFont="1" applyProtection="1"/>
    <xf numFmtId="0" fontId="61" fillId="0" borderId="0" xfId="7" applyFont="1" applyProtection="1"/>
    <xf numFmtId="0" fontId="61" fillId="0" borderId="0" xfId="7" applyFont="1" applyAlignment="1" applyProtection="1">
      <alignment horizontal="right"/>
    </xf>
    <xf numFmtId="0" fontId="61" fillId="0" borderId="0" xfId="7" applyFont="1" applyAlignment="1" applyProtection="1">
      <alignment horizontal="center"/>
    </xf>
    <xf numFmtId="0" fontId="61" fillId="0" borderId="0" xfId="7" applyFont="1" applyAlignment="1" applyProtection="1">
      <alignment horizontal="justify"/>
    </xf>
    <xf numFmtId="4" fontId="61" fillId="0" borderId="0" xfId="7" applyNumberFormat="1" applyFont="1" applyAlignment="1">
      <alignment horizontal="right"/>
    </xf>
    <xf numFmtId="0" fontId="61" fillId="0" borderId="0" xfId="7" applyFont="1"/>
    <xf numFmtId="4" fontId="61" fillId="0" borderId="0" xfId="7" applyNumberFormat="1" applyFont="1"/>
    <xf numFmtId="0" fontId="61" fillId="0" borderId="0" xfId="7" applyFont="1" applyAlignment="1">
      <alignment horizontal="center"/>
    </xf>
    <xf numFmtId="4" fontId="61" fillId="0" borderId="23" xfId="7" applyNumberFormat="1" applyFont="1" applyBorder="1" applyAlignment="1">
      <alignment horizontal="right" wrapText="1"/>
    </xf>
    <xf numFmtId="0" fontId="62" fillId="0" borderId="25" xfId="7" applyFont="1" applyBorder="1" applyAlignment="1">
      <alignment vertical="center" wrapText="1"/>
    </xf>
    <xf numFmtId="0" fontId="62" fillId="0" borderId="25" xfId="7" applyFont="1" applyBorder="1" applyAlignment="1">
      <alignment horizontal="center" vertical="center" wrapText="1"/>
    </xf>
    <xf numFmtId="4" fontId="62" fillId="0" borderId="24" xfId="7" applyNumberFormat="1" applyFont="1" applyBorder="1" applyAlignment="1">
      <alignment vertical="center" wrapText="1"/>
    </xf>
    <xf numFmtId="0" fontId="62" fillId="0" borderId="0" xfId="7" applyFont="1" applyAlignment="1">
      <alignment vertical="center" wrapText="1"/>
    </xf>
    <xf numFmtId="4" fontId="62" fillId="0" borderId="0" xfId="7" applyNumberFormat="1" applyFont="1" applyAlignment="1">
      <alignment vertical="center" wrapText="1"/>
    </xf>
    <xf numFmtId="0" fontId="62" fillId="0" borderId="0" xfId="7" applyFont="1" applyAlignment="1">
      <alignment horizontal="center" vertical="center" wrapText="1"/>
    </xf>
    <xf numFmtId="0" fontId="2" fillId="0" borderId="0" xfId="7" applyFont="1" applyFill="1" applyProtection="1"/>
    <xf numFmtId="0" fontId="61" fillId="0" borderId="0" xfId="7" applyFont="1" applyFill="1" applyProtection="1"/>
    <xf numFmtId="4" fontId="61" fillId="0" borderId="0" xfId="7" applyNumberFormat="1" applyFont="1" applyFill="1" applyBorder="1" applyAlignment="1">
      <alignment horizontal="right" wrapText="1"/>
    </xf>
    <xf numFmtId="0" fontId="61" fillId="0" borderId="0" xfId="7" applyFont="1" applyFill="1" applyAlignment="1">
      <alignment horizontal="center" wrapText="1"/>
    </xf>
    <xf numFmtId="4" fontId="61" fillId="0" borderId="0" xfId="7" applyNumberFormat="1" applyFont="1" applyFill="1" applyBorder="1" applyAlignment="1">
      <alignment horizontal="center" wrapText="1"/>
    </xf>
    <xf numFmtId="0" fontId="61" fillId="0" borderId="0" xfId="7" applyFont="1" applyFill="1" applyAlignment="1">
      <alignment horizontal="justify" vertical="top" wrapText="1"/>
    </xf>
    <xf numFmtId="4" fontId="61" fillId="0" borderId="3" xfId="7" applyNumberFormat="1" applyFont="1" applyFill="1" applyBorder="1" applyAlignment="1">
      <alignment horizontal="right" wrapText="1"/>
    </xf>
    <xf numFmtId="4" fontId="61" fillId="0" borderId="3" xfId="7" applyNumberFormat="1" applyFont="1" applyFill="1" applyBorder="1" applyAlignment="1">
      <alignment horizontal="center" wrapText="1"/>
    </xf>
    <xf numFmtId="4" fontId="61" fillId="0" borderId="0" xfId="7" applyNumberFormat="1" applyFont="1" applyFill="1" applyAlignment="1">
      <alignment horizontal="right" wrapText="1"/>
    </xf>
    <xf numFmtId="4" fontId="61" fillId="0" borderId="0" xfId="7" applyNumberFormat="1" applyFont="1" applyFill="1" applyAlignment="1">
      <alignment horizontal="center" wrapText="1"/>
    </xf>
    <xf numFmtId="0" fontId="62" fillId="0" borderId="0" xfId="7" applyFont="1" applyFill="1" applyAlignment="1">
      <alignment horizontal="center" wrapText="1"/>
    </xf>
    <xf numFmtId="0" fontId="61" fillId="0" borderId="0" xfId="7" applyFont="1" applyFill="1"/>
    <xf numFmtId="0" fontId="61" fillId="0" borderId="0" xfId="7" applyFont="1" applyFill="1" applyAlignment="1">
      <alignment wrapText="1"/>
    </xf>
    <xf numFmtId="4" fontId="61" fillId="0" borderId="0" xfId="7" applyNumberFormat="1" applyFont="1" applyFill="1" applyBorder="1" applyAlignment="1">
      <alignment wrapText="1"/>
    </xf>
    <xf numFmtId="0" fontId="61" fillId="0" borderId="0" xfId="7" applyFont="1" applyFill="1" applyAlignment="1">
      <alignment vertical="top" wrapText="1"/>
    </xf>
    <xf numFmtId="4" fontId="61" fillId="0" borderId="0" xfId="7" applyNumberFormat="1" applyFont="1" applyFill="1" applyAlignment="1">
      <alignment horizontal="right"/>
    </xf>
    <xf numFmtId="4" fontId="61" fillId="0" borderId="0" xfId="7" applyNumberFormat="1" applyFont="1" applyFill="1"/>
    <xf numFmtId="0" fontId="61" fillId="0" borderId="0" xfId="7" applyFont="1" applyAlignment="1">
      <alignment horizontal="center" wrapText="1"/>
    </xf>
    <xf numFmtId="0" fontId="61" fillId="0" borderId="0" xfId="7" applyFont="1" applyFill="1" applyAlignment="1">
      <alignment horizontal="left" wrapText="1" indent="3"/>
    </xf>
    <xf numFmtId="0" fontId="61" fillId="0" borderId="0" xfId="7" applyFont="1" applyFill="1" applyAlignment="1">
      <alignment horizontal="left" vertical="top" wrapText="1" indent="3"/>
    </xf>
    <xf numFmtId="0" fontId="69" fillId="0" borderId="0" xfId="7" applyFont="1" applyFill="1" applyProtection="1"/>
    <xf numFmtId="0" fontId="62" fillId="0" borderId="0" xfId="7" applyFont="1" applyFill="1" applyProtection="1"/>
    <xf numFmtId="4" fontId="62" fillId="0" borderId="0" xfId="7" applyNumberFormat="1" applyFont="1" applyFill="1" applyAlignment="1">
      <alignment horizontal="right" wrapText="1"/>
    </xf>
    <xf numFmtId="4" fontId="62" fillId="0" borderId="0" xfId="7" applyNumberFormat="1" applyFont="1" applyFill="1" applyAlignment="1">
      <alignment horizontal="center" wrapText="1"/>
    </xf>
    <xf numFmtId="0" fontId="62" fillId="0" borderId="0" xfId="7" applyFont="1" applyFill="1" applyAlignment="1">
      <alignment horizontal="justify" vertical="top" wrapText="1"/>
    </xf>
    <xf numFmtId="4" fontId="62" fillId="0" borderId="3" xfId="7" applyNumberFormat="1" applyFont="1" applyFill="1" applyBorder="1" applyAlignment="1">
      <alignment horizontal="right" wrapText="1"/>
    </xf>
    <xf numFmtId="4" fontId="62" fillId="0" borderId="3" xfId="7" applyNumberFormat="1" applyFont="1" applyFill="1" applyBorder="1" applyAlignment="1">
      <alignment horizontal="center" wrapText="1"/>
    </xf>
    <xf numFmtId="0" fontId="62" fillId="0" borderId="0" xfId="7" applyFont="1" applyFill="1" applyAlignment="1">
      <alignment horizontal="left" vertical="top" wrapText="1" indent="3"/>
    </xf>
    <xf numFmtId="0" fontId="61" fillId="0" borderId="0" xfId="7" applyFont="1" applyFill="1" applyAlignment="1">
      <alignment horizontal="left" vertical="top" wrapText="1" indent="2"/>
    </xf>
    <xf numFmtId="0" fontId="61" fillId="0" borderId="0" xfId="7" applyFont="1" applyFill="1" applyAlignment="1" applyProtection="1">
      <alignment horizontal="center"/>
    </xf>
    <xf numFmtId="0" fontId="68" fillId="0" borderId="0" xfId="7" applyFont="1" applyAlignment="1" applyProtection="1">
      <alignment horizontal="justify"/>
    </xf>
    <xf numFmtId="0" fontId="2" fillId="0" borderId="0" xfId="7" applyFont="1" applyAlignment="1" applyProtection="1">
      <alignment horizontal="right"/>
    </xf>
    <xf numFmtId="0" fontId="2" fillId="0" borderId="0" xfId="7" applyFont="1" applyAlignment="1" applyProtection="1">
      <alignment horizontal="center"/>
    </xf>
    <xf numFmtId="4" fontId="61" fillId="0" borderId="23" xfId="7" applyNumberFormat="1" applyFont="1" applyBorder="1" applyAlignment="1">
      <alignment horizontal="right"/>
    </xf>
    <xf numFmtId="0" fontId="61" fillId="0" borderId="0" xfId="7" applyFont="1" applyBorder="1" applyAlignment="1">
      <alignment horizontal="justify" vertical="top" wrapText="1"/>
    </xf>
    <xf numFmtId="0" fontId="61" fillId="0" borderId="0" xfId="7" applyFont="1" applyFill="1" applyAlignment="1">
      <alignment horizontal="left" wrapText="1"/>
    </xf>
    <xf numFmtId="0" fontId="61" fillId="0" borderId="0" xfId="7" applyFont="1" applyAlignment="1">
      <alignment horizontal="justify" vertical="top" wrapText="1"/>
    </xf>
    <xf numFmtId="9" fontId="61" fillId="0" borderId="0" xfId="7" applyNumberFormat="1" applyFont="1" applyFill="1" applyAlignment="1">
      <alignment horizontal="center" vertical="top" wrapText="1"/>
    </xf>
    <xf numFmtId="0" fontId="62" fillId="0" borderId="0" xfId="6" applyNumberFormat="1" applyFont="1" applyFill="1" applyBorder="1" applyAlignment="1" applyProtection="1">
      <alignment horizontal="left" vertical="top" wrapText="1"/>
    </xf>
    <xf numFmtId="4" fontId="61" fillId="0" borderId="0" xfId="7" applyNumberFormat="1" applyFont="1" applyAlignment="1">
      <alignment horizontal="right" wrapText="1"/>
    </xf>
    <xf numFmtId="4" fontId="61" fillId="0" borderId="0" xfId="7" applyNumberFormat="1" applyFont="1" applyAlignment="1">
      <alignment horizontal="center" wrapText="1"/>
    </xf>
    <xf numFmtId="0" fontId="61" fillId="0" borderId="0" xfId="7" applyFont="1" applyAlignment="1">
      <alignment horizontal="left" vertical="top" wrapText="1" indent="3"/>
    </xf>
    <xf numFmtId="0" fontId="71" fillId="0" borderId="0" xfId="0" applyFont="1"/>
    <xf numFmtId="0" fontId="0" fillId="0" borderId="0" xfId="0" applyAlignment="1"/>
    <xf numFmtId="166" fontId="63" fillId="0" borderId="0" xfId="11" applyNumberFormat="1" applyFont="1" applyFill="1" applyBorder="1" applyAlignment="1">
      <alignment horizontal="center" vertical="top"/>
    </xf>
    <xf numFmtId="0" fontId="68" fillId="0" borderId="0" xfId="11" applyFont="1" applyBorder="1" applyAlignment="1" applyProtection="1">
      <alignment horizontal="justify"/>
    </xf>
    <xf numFmtId="0" fontId="1" fillId="0" borderId="0" xfId="11" applyFont="1" applyBorder="1" applyAlignment="1" applyProtection="1">
      <alignment horizontal="center"/>
    </xf>
    <xf numFmtId="1" fontId="60" fillId="0" borderId="0" xfId="11" applyNumberFormat="1" applyFont="1" applyFill="1" applyBorder="1" applyAlignment="1" applyProtection="1">
      <alignment horizontal="right" wrapText="1"/>
    </xf>
    <xf numFmtId="0" fontId="1" fillId="0" borderId="0" xfId="11" applyFont="1" applyBorder="1" applyAlignment="1" applyProtection="1">
      <alignment horizontal="right"/>
    </xf>
    <xf numFmtId="0" fontId="1" fillId="0" borderId="0" xfId="11" applyFont="1" applyBorder="1" applyProtection="1"/>
    <xf numFmtId="166" fontId="62" fillId="0" borderId="0" xfId="11" applyNumberFormat="1" applyFont="1" applyFill="1" applyBorder="1" applyAlignment="1">
      <alignment horizontal="center" vertical="top"/>
    </xf>
    <xf numFmtId="0" fontId="62" fillId="0" borderId="0" xfId="11" applyFont="1" applyFill="1" applyAlignment="1" applyProtection="1">
      <alignment vertical="top" wrapText="1"/>
    </xf>
    <xf numFmtId="0" fontId="61" fillId="0" borderId="0" xfId="11" applyFont="1" applyBorder="1" applyAlignment="1">
      <alignment horizontal="center" wrapText="1"/>
    </xf>
    <xf numFmtId="4" fontId="61" fillId="0" borderId="0" xfId="11" applyNumberFormat="1" applyFont="1" applyBorder="1" applyAlignment="1">
      <alignment horizontal="center" wrapText="1"/>
    </xf>
    <xf numFmtId="4" fontId="62" fillId="0" borderId="0" xfId="11" applyNumberFormat="1" applyFont="1" applyFill="1" applyBorder="1" applyAlignment="1" applyProtection="1">
      <alignment horizontal="right"/>
      <protection locked="0"/>
    </xf>
    <xf numFmtId="4" fontId="61" fillId="0" borderId="0" xfId="11" applyNumberFormat="1" applyFont="1" applyBorder="1" applyAlignment="1">
      <alignment horizontal="right" wrapText="1"/>
    </xf>
    <xf numFmtId="0" fontId="5" fillId="0" borderId="0" xfId="11" applyFont="1" applyFill="1"/>
    <xf numFmtId="4" fontId="61" fillId="0" borderId="3" xfId="11" applyNumberFormat="1" applyFont="1" applyBorder="1" applyAlignment="1">
      <alignment horizontal="center" wrapText="1"/>
    </xf>
    <xf numFmtId="4" fontId="62" fillId="0" borderId="0" xfId="11" applyNumberFormat="1" applyFont="1" applyFill="1" applyAlignment="1" applyProtection="1">
      <alignment horizontal="right"/>
      <protection locked="0"/>
    </xf>
    <xf numFmtId="4" fontId="61" fillId="0" borderId="3" xfId="11" applyNumberFormat="1" applyFont="1" applyBorder="1" applyAlignment="1">
      <alignment horizontal="right" wrapText="1"/>
    </xf>
    <xf numFmtId="0" fontId="63" fillId="0" borderId="0" xfId="11" applyFont="1" applyFill="1" applyAlignment="1" applyProtection="1">
      <alignment vertical="top" wrapText="1"/>
    </xf>
    <xf numFmtId="0" fontId="1" fillId="0" borderId="0" xfId="11" applyFill="1" applyAlignment="1" applyProtection="1">
      <protection locked="0"/>
    </xf>
    <xf numFmtId="0" fontId="67" fillId="0" borderId="0" xfId="11" applyFont="1" applyFill="1" applyBorder="1" applyAlignment="1">
      <alignment horizontal="justify" vertical="justify" wrapText="1"/>
    </xf>
    <xf numFmtId="0" fontId="60" fillId="0" borderId="0" xfId="11" applyFont="1" applyFill="1" applyBorder="1" applyAlignment="1">
      <alignment horizontal="justify" vertical="justify" wrapText="1"/>
    </xf>
    <xf numFmtId="2" fontId="62" fillId="0" borderId="0" xfId="11" applyNumberFormat="1" applyFont="1" applyFill="1" applyBorder="1" applyAlignment="1" applyProtection="1">
      <alignment horizontal="left" vertical="top" wrapText="1"/>
    </xf>
    <xf numFmtId="0" fontId="38" fillId="0" borderId="0" xfId="11" applyFont="1" applyFill="1" applyBorder="1"/>
    <xf numFmtId="49" fontId="62" fillId="0" borderId="0" xfId="11" applyNumberFormat="1" applyFont="1" applyFill="1" applyBorder="1" applyAlignment="1" applyProtection="1">
      <alignment vertical="top" wrapText="1"/>
    </xf>
    <xf numFmtId="0" fontId="62" fillId="0" borderId="0" xfId="11" applyFont="1" applyFill="1" applyBorder="1" applyAlignment="1" applyProtection="1">
      <alignment vertical="top" wrapText="1"/>
    </xf>
    <xf numFmtId="0" fontId="65" fillId="0" borderId="0" xfId="11" applyFont="1" applyFill="1" applyBorder="1"/>
    <xf numFmtId="0" fontId="4" fillId="0" borderId="0" xfId="11" applyFont="1" applyFill="1" applyBorder="1"/>
    <xf numFmtId="0" fontId="5" fillId="0" borderId="0" xfId="11" applyFont="1" applyFill="1" applyBorder="1" applyAlignment="1" applyProtection="1">
      <alignment horizontal="right"/>
      <protection locked="0"/>
    </xf>
    <xf numFmtId="0" fontId="66" fillId="0" borderId="0" xfId="11" applyFont="1" applyFill="1" applyBorder="1" applyProtection="1">
      <protection locked="0"/>
    </xf>
    <xf numFmtId="166" fontId="5" fillId="0" borderId="0" xfId="11" applyNumberFormat="1" applyFont="1" applyFill="1" applyAlignment="1" applyProtection="1">
      <alignment vertical="top"/>
      <protection locked="0"/>
    </xf>
    <xf numFmtId="0" fontId="4" fillId="0" borderId="0" xfId="11" applyFont="1" applyFill="1" applyAlignment="1" applyProtection="1">
      <alignment horizontal="left" vertical="top" wrapText="1"/>
      <protection locked="0"/>
    </xf>
    <xf numFmtId="0" fontId="5" fillId="0" borderId="0" xfId="11" applyFont="1" applyFill="1" applyAlignment="1" applyProtection="1">
      <alignment horizontal="right"/>
      <protection locked="0"/>
    </xf>
    <xf numFmtId="4" fontId="5" fillId="0" borderId="0" xfId="11" applyNumberFormat="1" applyFont="1" applyFill="1" applyBorder="1" applyAlignment="1" applyProtection="1">
      <alignment horizontal="right"/>
      <protection locked="0"/>
    </xf>
    <xf numFmtId="0" fontId="4" fillId="0" borderId="0" xfId="11" applyFont="1" applyFill="1" applyProtection="1">
      <protection locked="0"/>
    </xf>
    <xf numFmtId="2" fontId="62" fillId="0" borderId="0" xfId="11" applyNumberFormat="1" applyFont="1" applyFill="1" applyBorder="1" applyAlignment="1" applyProtection="1">
      <alignment vertical="top" wrapText="1"/>
    </xf>
    <xf numFmtId="0" fontId="1" fillId="0" borderId="0" xfId="11" applyFill="1" applyBorder="1"/>
    <xf numFmtId="0" fontId="62" fillId="0" borderId="0" xfId="11" applyFont="1" applyFill="1" applyBorder="1" applyAlignment="1" applyProtection="1">
      <alignment wrapText="1"/>
    </xf>
    <xf numFmtId="0" fontId="5" fillId="0" borderId="0" xfId="11" applyFont="1" applyFill="1" applyBorder="1"/>
    <xf numFmtId="0" fontId="5" fillId="7" borderId="0" xfId="11" applyFont="1" applyFill="1" applyBorder="1"/>
    <xf numFmtId="0" fontId="59" fillId="0" borderId="0" xfId="11" applyFont="1" applyFill="1" applyBorder="1"/>
    <xf numFmtId="0" fontId="66" fillId="0" borderId="0" xfId="11" applyFont="1" applyFill="1"/>
    <xf numFmtId="0" fontId="61" fillId="0" borderId="0" xfId="11" applyFont="1" applyAlignment="1">
      <alignment wrapText="1"/>
    </xf>
    <xf numFmtId="0" fontId="5" fillId="0" borderId="0" xfId="11" applyFont="1" applyFill="1" applyBorder="1" applyAlignment="1">
      <alignment horizontal="right"/>
    </xf>
    <xf numFmtId="4" fontId="5" fillId="0" borderId="0" xfId="11" applyNumberFormat="1" applyFont="1" applyFill="1" applyBorder="1" applyAlignment="1">
      <alignment horizontal="right"/>
    </xf>
    <xf numFmtId="0" fontId="35" fillId="0" borderId="0" xfId="11" applyFont="1" applyFill="1" applyBorder="1"/>
    <xf numFmtId="166" fontId="5" fillId="0" borderId="0" xfId="11" applyNumberFormat="1" applyFont="1" applyFill="1" applyBorder="1" applyAlignment="1">
      <alignment vertical="top"/>
    </xf>
    <xf numFmtId="49" fontId="5" fillId="0" borderId="0" xfId="11" applyNumberFormat="1" applyFont="1" applyFill="1" applyBorder="1" applyAlignment="1">
      <alignment vertical="top" wrapText="1"/>
    </xf>
    <xf numFmtId="0" fontId="5" fillId="0" borderId="0" xfId="11" applyFont="1" applyFill="1" applyBorder="1" applyAlignment="1" applyProtection="1">
      <alignment horizontal="right"/>
    </xf>
    <xf numFmtId="0" fontId="62" fillId="0" borderId="0" xfId="11" applyFont="1" applyFill="1" applyAlignment="1">
      <alignment vertical="center" wrapText="1"/>
    </xf>
    <xf numFmtId="0" fontId="64" fillId="0" borderId="0" xfId="11" applyFont="1" applyFill="1" applyBorder="1"/>
    <xf numFmtId="0" fontId="62" fillId="0" borderId="0" xfId="11" applyFont="1" applyFill="1" applyAlignment="1">
      <alignment vertical="top" wrapText="1"/>
    </xf>
    <xf numFmtId="0" fontId="62" fillId="0" borderId="0" xfId="11" applyFont="1" applyFill="1" applyAlignment="1">
      <alignment horizontal="right"/>
    </xf>
    <xf numFmtId="4" fontId="62" fillId="0" borderId="0" xfId="11" applyNumberFormat="1" applyFont="1" applyFill="1" applyAlignment="1">
      <alignment horizontal="right"/>
    </xf>
    <xf numFmtId="0" fontId="62" fillId="0" borderId="0" xfId="11" applyFont="1" applyFill="1"/>
    <xf numFmtId="166" fontId="62" fillId="0" borderId="0" xfId="11" applyNumberFormat="1" applyFont="1" applyFill="1" applyAlignment="1">
      <alignment vertical="top"/>
    </xf>
    <xf numFmtId="168" fontId="63" fillId="0" borderId="0" xfId="11" applyNumberFormat="1" applyFont="1" applyFill="1" applyAlignment="1">
      <alignment vertical="top"/>
    </xf>
    <xf numFmtId="169" fontId="63" fillId="0" borderId="0" xfId="11" applyNumberFormat="1" applyFont="1" applyFill="1" applyAlignment="1">
      <alignment horizontal="right" vertical="top"/>
    </xf>
    <xf numFmtId="167" fontId="62" fillId="0" borderId="0" xfId="11" applyNumberFormat="1" applyFont="1" applyFill="1" applyAlignment="1">
      <alignment horizontal="right" vertical="top"/>
    </xf>
    <xf numFmtId="166" fontId="62" fillId="0" borderId="0" xfId="11" applyNumberFormat="1" applyFont="1" applyFill="1" applyBorder="1" applyAlignment="1">
      <alignment vertical="top"/>
    </xf>
    <xf numFmtId="0" fontId="60" fillId="0" borderId="0" xfId="11" applyFont="1" applyFill="1" applyBorder="1" applyAlignment="1" applyProtection="1">
      <alignment wrapText="1"/>
    </xf>
    <xf numFmtId="0" fontId="62" fillId="0" borderId="0" xfId="11" applyFont="1" applyBorder="1" applyAlignment="1">
      <alignment horizontal="justify" vertical="center" wrapText="1"/>
    </xf>
    <xf numFmtId="0" fontId="62" fillId="0" borderId="0" xfId="11" applyFont="1" applyBorder="1" applyAlignment="1">
      <alignment vertical="center" wrapText="1"/>
    </xf>
    <xf numFmtId="4" fontId="62" fillId="0" borderId="0" xfId="11" applyNumberFormat="1" applyFont="1" applyBorder="1" applyAlignment="1">
      <alignment vertical="center" wrapText="1"/>
    </xf>
    <xf numFmtId="4" fontId="62" fillId="0" borderId="0" xfId="11" applyNumberFormat="1" applyFont="1" applyBorder="1" applyAlignment="1">
      <alignment horizontal="justify" vertical="center" wrapText="1"/>
    </xf>
    <xf numFmtId="0" fontId="61" fillId="0" borderId="0" xfId="11" applyFont="1" applyBorder="1"/>
    <xf numFmtId="4" fontId="61" fillId="0" borderId="0" xfId="11" applyNumberFormat="1" applyFont="1" applyBorder="1"/>
    <xf numFmtId="4" fontId="61" fillId="0" borderId="0" xfId="11" applyNumberFormat="1" applyFont="1" applyBorder="1" applyAlignment="1">
      <alignment horizontal="right"/>
    </xf>
    <xf numFmtId="0" fontId="61" fillId="0" borderId="0" xfId="11" applyFont="1" applyBorder="1" applyAlignment="1">
      <alignment horizontal="justify"/>
    </xf>
    <xf numFmtId="0" fontId="61" fillId="0" borderId="0" xfId="11" applyFont="1" applyBorder="1" applyAlignment="1" applyProtection="1">
      <alignment horizontal="justify"/>
    </xf>
    <xf numFmtId="3" fontId="44" fillId="0" borderId="0" xfId="0" applyNumberFormat="1" applyFont="1" applyBorder="1" applyAlignment="1" applyProtection="1">
      <alignment horizontal="left" vertical="center" wrapText="1"/>
    </xf>
    <xf numFmtId="4" fontId="44" fillId="0" borderId="0" xfId="0" applyNumberFormat="1" applyFont="1" applyBorder="1" applyAlignment="1" applyProtection="1">
      <alignment horizontal="left" vertical="center" wrapText="1"/>
    </xf>
    <xf numFmtId="4" fontId="44" fillId="0" borderId="31" xfId="0" applyNumberFormat="1" applyFont="1" applyFill="1" applyBorder="1" applyAlignment="1" applyProtection="1">
      <alignment horizontal="left" vertical="center" wrapText="1"/>
    </xf>
    <xf numFmtId="4" fontId="44" fillId="0" borderId="0" xfId="0" applyNumberFormat="1" applyFont="1" applyFill="1" applyBorder="1" applyAlignment="1" applyProtection="1">
      <alignment horizontal="left" vertical="center" wrapText="1"/>
    </xf>
    <xf numFmtId="4" fontId="44" fillId="0" borderId="12" xfId="0" applyNumberFormat="1" applyFont="1" applyBorder="1" applyAlignment="1" applyProtection="1">
      <alignment horizontal="left" vertical="center" wrapText="1"/>
    </xf>
    <xf numFmtId="4" fontId="44" fillId="0" borderId="12" xfId="0" applyNumberFormat="1" applyFont="1" applyFill="1" applyBorder="1" applyAlignment="1" applyProtection="1">
      <alignment horizontal="left" vertical="center" wrapText="1"/>
    </xf>
    <xf numFmtId="4" fontId="44" fillId="0" borderId="0" xfId="0" applyNumberFormat="1" applyFont="1" applyFill="1" applyBorder="1" applyAlignment="1" applyProtection="1">
      <alignment horizontal="left" vertical="center" wrapText="1"/>
      <protection locked="0"/>
    </xf>
    <xf numFmtId="4" fontId="45" fillId="4" borderId="0" xfId="0" applyNumberFormat="1" applyFont="1" applyFill="1" applyBorder="1" applyAlignment="1" applyProtection="1">
      <alignment horizontal="left" vertical="center" wrapText="1"/>
      <protection locked="0"/>
    </xf>
    <xf numFmtId="0" fontId="79" fillId="0" borderId="0" xfId="0" applyFont="1" applyBorder="1" applyAlignment="1">
      <alignment horizontal="left" vertical="center" wrapText="1"/>
    </xf>
    <xf numFmtId="0" fontId="80" fillId="0" borderId="0" xfId="0" applyFont="1" applyBorder="1" applyAlignment="1">
      <alignment horizontal="left" vertical="center" wrapText="1"/>
    </xf>
    <xf numFmtId="2" fontId="76" fillId="0" borderId="0" xfId="0" applyNumberFormat="1" applyFont="1" applyFill="1" applyBorder="1" applyAlignment="1">
      <alignment horizontal="left" vertical="center" wrapText="1"/>
    </xf>
    <xf numFmtId="2" fontId="76" fillId="0" borderId="0" xfId="0" applyNumberFormat="1" applyFont="1" applyBorder="1" applyAlignment="1">
      <alignment horizontal="left" vertical="center" wrapText="1"/>
    </xf>
    <xf numFmtId="0" fontId="77" fillId="0" borderId="0" xfId="0" applyFont="1" applyAlignment="1">
      <alignment horizontal="left" vertical="center" wrapText="1"/>
    </xf>
    <xf numFmtId="0" fontId="76" fillId="0" borderId="0" xfId="0" applyFont="1" applyAlignment="1">
      <alignment horizontal="left" vertical="center" wrapText="1"/>
    </xf>
    <xf numFmtId="0" fontId="77" fillId="0" borderId="0" xfId="0" applyFont="1" applyFill="1" applyAlignment="1">
      <alignment horizontal="left" vertical="center" wrapText="1"/>
    </xf>
    <xf numFmtId="0" fontId="78" fillId="0" borderId="0" xfId="0" applyFont="1" applyAlignment="1">
      <alignment horizontal="left" vertical="center" wrapText="1"/>
    </xf>
    <xf numFmtId="2" fontId="79" fillId="0" borderId="0" xfId="0" applyNumberFormat="1" applyFont="1" applyBorder="1" applyAlignment="1">
      <alignment horizontal="left" vertical="center" wrapText="1"/>
    </xf>
    <xf numFmtId="0" fontId="80" fillId="0" borderId="0" xfId="0" applyFont="1" applyFill="1" applyBorder="1" applyAlignment="1">
      <alignment horizontal="left" vertical="center" wrapText="1"/>
    </xf>
    <xf numFmtId="0" fontId="81" fillId="0" borderId="0" xfId="0" applyFont="1" applyBorder="1" applyAlignment="1">
      <alignment horizontal="left" vertical="center" wrapText="1"/>
    </xf>
    <xf numFmtId="0" fontId="77" fillId="0" borderId="0" xfId="0" applyFont="1" applyBorder="1" applyAlignment="1">
      <alignment horizontal="left" vertical="center" wrapText="1"/>
    </xf>
    <xf numFmtId="0" fontId="78" fillId="0" borderId="0" xfId="0" applyFont="1" applyBorder="1" applyAlignment="1">
      <alignment horizontal="left" vertical="center" wrapText="1"/>
    </xf>
    <xf numFmtId="0" fontId="82" fillId="0" borderId="0" xfId="0" applyFont="1" applyBorder="1" applyAlignment="1">
      <alignment horizontal="left" vertical="center" wrapText="1"/>
    </xf>
    <xf numFmtId="4" fontId="75" fillId="0" borderId="0" xfId="0" applyNumberFormat="1" applyFont="1" applyFill="1" applyAlignment="1">
      <alignment horizontal="right"/>
    </xf>
    <xf numFmtId="1" fontId="86" fillId="0" borderId="0" xfId="11" applyNumberFormat="1" applyFont="1" applyFill="1" applyBorder="1" applyAlignment="1" applyProtection="1">
      <alignment horizontal="right" wrapText="1"/>
    </xf>
    <xf numFmtId="0" fontId="86" fillId="0" borderId="0" xfId="11" applyFont="1" applyFill="1"/>
    <xf numFmtId="0" fontId="86" fillId="0" borderId="0" xfId="11" applyNumberFormat="1" applyFont="1" applyFill="1" applyBorder="1" applyAlignment="1" applyProtection="1">
      <alignment vertical="top" wrapText="1"/>
      <protection hidden="1"/>
    </xf>
    <xf numFmtId="0" fontId="86" fillId="0" borderId="0" xfId="11" applyNumberFormat="1" applyFont="1" applyFill="1" applyBorder="1" applyAlignment="1" applyProtection="1">
      <alignment horizontal="right" wrapText="1"/>
      <protection hidden="1"/>
    </xf>
    <xf numFmtId="0" fontId="86" fillId="0" borderId="0" xfId="11" applyNumberFormat="1" applyFont="1" applyFill="1" applyBorder="1" applyProtection="1">
      <protection locked="0"/>
    </xf>
    <xf numFmtId="4" fontId="86" fillId="0" borderId="0" xfId="11" applyNumberFormat="1" applyFont="1" applyFill="1" applyBorder="1" applyProtection="1">
      <protection hidden="1"/>
    </xf>
    <xf numFmtId="1" fontId="62" fillId="0" borderId="0" xfId="11" applyNumberFormat="1" applyFont="1" applyFill="1" applyBorder="1" applyAlignment="1" applyProtection="1">
      <alignment horizontal="right" wrapText="1"/>
    </xf>
    <xf numFmtId="170" fontId="62" fillId="0" borderId="0" xfId="11" applyNumberFormat="1" applyFont="1" applyFill="1" applyAlignment="1">
      <alignment horizontal="right"/>
    </xf>
    <xf numFmtId="4" fontId="62" fillId="0" borderId="3" xfId="11" applyNumberFormat="1" applyFont="1" applyBorder="1" applyAlignment="1">
      <alignment horizontal="center" wrapText="1"/>
    </xf>
    <xf numFmtId="4" fontId="62" fillId="0" borderId="3" xfId="11" applyNumberFormat="1" applyFont="1" applyBorder="1" applyAlignment="1">
      <alignment horizontal="right" wrapText="1"/>
    </xf>
    <xf numFmtId="0" fontId="62" fillId="0" borderId="0" xfId="11" applyFont="1" applyBorder="1" applyAlignment="1">
      <alignment horizontal="center" wrapText="1"/>
    </xf>
    <xf numFmtId="4" fontId="62" fillId="0" borderId="0" xfId="11" applyNumberFormat="1" applyFont="1" applyBorder="1" applyAlignment="1">
      <alignment horizontal="center" wrapText="1"/>
    </xf>
    <xf numFmtId="4" fontId="62" fillId="0" borderId="0" xfId="11" applyNumberFormat="1" applyFont="1" applyBorder="1" applyAlignment="1">
      <alignment horizontal="right" wrapText="1"/>
    </xf>
    <xf numFmtId="0" fontId="62" fillId="0" borderId="0" xfId="11" applyNumberFormat="1" applyFont="1" applyAlignment="1" applyProtection="1">
      <alignment horizontal="justify" vertical="top" wrapText="1"/>
      <protection locked="0"/>
    </xf>
    <xf numFmtId="0" fontId="62" fillId="0" borderId="0" xfId="11" applyFont="1" applyFill="1" applyBorder="1" applyAlignment="1">
      <alignment vertical="center" wrapText="1"/>
    </xf>
    <xf numFmtId="0" fontId="62" fillId="0" borderId="0" xfId="11" applyFont="1" applyAlignment="1">
      <alignment horizontal="left"/>
    </xf>
    <xf numFmtId="0" fontId="63" fillId="0" borderId="27" xfId="11" applyFont="1" applyFill="1" applyBorder="1" applyAlignment="1" applyProtection="1">
      <alignment vertical="top" wrapText="1"/>
    </xf>
    <xf numFmtId="165" fontId="0" fillId="0" borderId="0" xfId="0" applyNumberFormat="1"/>
    <xf numFmtId="165" fontId="11" fillId="0" borderId="0" xfId="0" applyNumberFormat="1" applyFont="1" applyFill="1" applyBorder="1" applyAlignment="1">
      <alignment horizontal="right"/>
    </xf>
    <xf numFmtId="165" fontId="7" fillId="11" borderId="23" xfId="0" applyNumberFormat="1" applyFont="1" applyFill="1" applyBorder="1" applyAlignment="1">
      <alignment horizontal="right"/>
    </xf>
    <xf numFmtId="165" fontId="7" fillId="0" borderId="0" xfId="0" applyNumberFormat="1" applyFont="1" applyFill="1" applyBorder="1" applyAlignment="1"/>
    <xf numFmtId="165" fontId="7" fillId="0" borderId="0" xfId="0" applyNumberFormat="1" applyFont="1" applyFill="1" applyBorder="1" applyAlignment="1">
      <alignment horizontal="right"/>
    </xf>
    <xf numFmtId="165" fontId="8" fillId="0" borderId="0" xfId="0" applyNumberFormat="1" applyFont="1"/>
    <xf numFmtId="165" fontId="7" fillId="5" borderId="8" xfId="0" applyNumberFormat="1" applyFont="1" applyFill="1" applyBorder="1" applyAlignment="1">
      <alignment horizontal="right"/>
    </xf>
    <xf numFmtId="165" fontId="14" fillId="0" borderId="0" xfId="0" applyNumberFormat="1" applyFont="1" applyFill="1" applyBorder="1" applyAlignment="1">
      <alignment horizontal="right"/>
    </xf>
    <xf numFmtId="165" fontId="7" fillId="7" borderId="23" xfId="0" applyNumberFormat="1" applyFont="1" applyFill="1" applyBorder="1" applyAlignment="1">
      <alignment horizontal="right"/>
    </xf>
    <xf numFmtId="165" fontId="7" fillId="13" borderId="8" xfId="0" applyNumberFormat="1" applyFont="1" applyFill="1" applyBorder="1" applyAlignment="1">
      <alignment horizontal="right"/>
    </xf>
    <xf numFmtId="165" fontId="10" fillId="10" borderId="8" xfId="0" applyNumberFormat="1" applyFont="1" applyFill="1" applyBorder="1" applyAlignment="1">
      <alignment horizontal="right"/>
    </xf>
    <xf numFmtId="165" fontId="14" fillId="5" borderId="8" xfId="0" applyNumberFormat="1" applyFont="1" applyFill="1" applyBorder="1" applyAlignment="1">
      <alignment horizontal="right"/>
    </xf>
    <xf numFmtId="165" fontId="20" fillId="2" borderId="30" xfId="0" applyNumberFormat="1" applyFont="1" applyFill="1" applyBorder="1" applyAlignment="1">
      <alignment vertical="center"/>
    </xf>
    <xf numFmtId="165" fontId="20" fillId="0" borderId="0" xfId="0" applyNumberFormat="1" applyFont="1" applyFill="1" applyBorder="1" applyAlignment="1">
      <alignment vertical="center"/>
    </xf>
    <xf numFmtId="165" fontId="0" fillId="0" borderId="0" xfId="0" applyNumberForma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165" fontId="28" fillId="0" borderId="13" xfId="0" applyNumberFormat="1" applyFont="1" applyBorder="1" applyAlignment="1" applyProtection="1">
      <alignment horizontal="center" vertical="top" wrapText="1"/>
    </xf>
    <xf numFmtId="165" fontId="28" fillId="0" borderId="14" xfId="0" applyNumberFormat="1" applyFont="1" applyBorder="1" applyAlignment="1" applyProtection="1">
      <alignment horizontal="center" vertical="top" wrapText="1"/>
    </xf>
    <xf numFmtId="165" fontId="28" fillId="0" borderId="15" xfId="0" applyNumberFormat="1" applyFont="1" applyBorder="1" applyAlignment="1" applyProtection="1">
      <alignment horizontal="center" vertical="top" wrapText="1"/>
    </xf>
    <xf numFmtId="0" fontId="20" fillId="2" borderId="29" xfId="0" applyFont="1" applyFill="1" applyBorder="1" applyAlignment="1">
      <alignment horizontal="justify" vertical="center" wrapText="1"/>
    </xf>
    <xf numFmtId="0" fontId="19" fillId="2" borderId="29" xfId="0" applyFont="1" applyFill="1" applyBorder="1" applyAlignment="1">
      <alignment vertical="center"/>
    </xf>
    <xf numFmtId="0" fontId="22" fillId="0" borderId="16" xfId="0" applyFont="1" applyBorder="1" applyAlignment="1" applyProtection="1">
      <alignment horizontal="left" vertical="top" wrapText="1"/>
    </xf>
    <xf numFmtId="0" fontId="22" fillId="0" borderId="17" xfId="0" applyFont="1" applyBorder="1" applyAlignment="1" applyProtection="1">
      <alignment horizontal="left" vertical="top" wrapText="1"/>
    </xf>
    <xf numFmtId="0" fontId="22" fillId="0" borderId="7" xfId="0" applyFont="1" applyBorder="1" applyAlignment="1" applyProtection="1">
      <alignment horizontal="left" vertical="top" wrapText="1"/>
    </xf>
    <xf numFmtId="0" fontId="22" fillId="0" borderId="18" xfId="0" applyFont="1" applyBorder="1" applyAlignment="1" applyProtection="1">
      <alignment horizontal="left" vertical="top" wrapText="1"/>
    </xf>
    <xf numFmtId="0" fontId="22" fillId="0" borderId="19" xfId="0" applyFont="1" applyBorder="1" applyAlignment="1" applyProtection="1">
      <alignment horizontal="left" vertical="top" wrapText="1"/>
    </xf>
    <xf numFmtId="0" fontId="22" fillId="0" borderId="20" xfId="0" applyFont="1" applyBorder="1" applyAlignment="1" applyProtection="1">
      <alignment horizontal="left" vertical="top" wrapText="1"/>
    </xf>
    <xf numFmtId="0" fontId="29" fillId="0" borderId="16" xfId="0" applyFont="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18" xfId="0" applyFont="1" applyBorder="1" applyAlignment="1" applyProtection="1">
      <alignment horizontal="center" vertical="center" wrapText="1"/>
    </xf>
    <xf numFmtId="0" fontId="29" fillId="0" borderId="19" xfId="0" applyFont="1" applyBorder="1" applyAlignment="1" applyProtection="1">
      <alignment horizontal="center" vertical="center" wrapText="1"/>
    </xf>
    <xf numFmtId="0" fontId="29" fillId="0" borderId="20" xfId="0" applyFont="1" applyBorder="1" applyAlignment="1" applyProtection="1">
      <alignment horizontal="center" vertical="center" wrapText="1"/>
    </xf>
    <xf numFmtId="0" fontId="20" fillId="2" borderId="24" xfId="0" applyFont="1" applyFill="1" applyBorder="1" applyAlignment="1">
      <alignment horizontal="center" vertical="center" wrapText="1"/>
    </xf>
    <xf numFmtId="0" fontId="19" fillId="2" borderId="25" xfId="0" applyFont="1" applyFill="1" applyBorder="1" applyAlignment="1">
      <alignment horizontal="center" vertical="center"/>
    </xf>
    <xf numFmtId="0" fontId="19" fillId="2" borderId="26" xfId="0" applyFont="1" applyFill="1" applyBorder="1" applyAlignment="1">
      <alignment horizontal="center" vertical="center"/>
    </xf>
    <xf numFmtId="0" fontId="7" fillId="5" borderId="24" xfId="0" applyFont="1" applyFill="1" applyBorder="1" applyAlignment="1">
      <alignment horizontal="left" vertical="center" wrapText="1"/>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7" fillId="13" borderId="24" xfId="0" applyFont="1" applyFill="1" applyBorder="1" applyAlignment="1">
      <alignment horizontal="left" vertical="center" wrapText="1"/>
    </xf>
    <xf numFmtId="0" fontId="8" fillId="13" borderId="25" xfId="0" applyFont="1" applyFill="1" applyBorder="1" applyAlignment="1">
      <alignment horizontal="left" vertical="center"/>
    </xf>
    <xf numFmtId="0" fontId="8" fillId="13" borderId="26" xfId="0" applyFont="1" applyFill="1" applyBorder="1" applyAlignment="1">
      <alignment horizontal="left" vertical="center"/>
    </xf>
    <xf numFmtId="0" fontId="10" fillId="10" borderId="24" xfId="0" applyFont="1" applyFill="1" applyBorder="1" applyAlignment="1">
      <alignment horizontal="left" vertical="center" wrapText="1"/>
    </xf>
    <xf numFmtId="0" fontId="70" fillId="10" borderId="25" xfId="0" applyFont="1" applyFill="1" applyBorder="1" applyAlignment="1">
      <alignment horizontal="left" vertical="center"/>
    </xf>
    <xf numFmtId="0" fontId="70" fillId="10" borderId="26" xfId="0" applyFont="1" applyFill="1" applyBorder="1" applyAlignment="1">
      <alignment horizontal="left" vertical="center"/>
    </xf>
    <xf numFmtId="0" fontId="5" fillId="0" borderId="0" xfId="0" applyFont="1" applyAlignment="1">
      <alignment horizontal="center" vertical="center" wrapText="1"/>
    </xf>
    <xf numFmtId="0" fontId="0" fillId="0" borderId="0" xfId="0" applyAlignment="1">
      <alignment horizontal="center" vertical="center"/>
    </xf>
    <xf numFmtId="0" fontId="10" fillId="10" borderId="6" xfId="0" applyFont="1" applyFill="1" applyBorder="1" applyAlignment="1" applyProtection="1">
      <alignment horizontal="left" vertical="center" wrapText="1"/>
    </xf>
    <xf numFmtId="0" fontId="10" fillId="10" borderId="22" xfId="0" applyFont="1" applyFill="1" applyBorder="1" applyAlignment="1" applyProtection="1">
      <alignment horizontal="left" vertical="center" wrapText="1"/>
    </xf>
    <xf numFmtId="0" fontId="10" fillId="10" borderId="9" xfId="0" applyFont="1" applyFill="1" applyBorder="1" applyAlignment="1" applyProtection="1">
      <alignment horizontal="left" vertical="center" wrapText="1"/>
    </xf>
    <xf numFmtId="0" fontId="48" fillId="0" borderId="24" xfId="0" applyFont="1" applyBorder="1" applyAlignment="1">
      <alignment horizontal="center"/>
    </xf>
    <xf numFmtId="0" fontId="48" fillId="0" borderId="26" xfId="0" applyFont="1" applyBorder="1" applyAlignment="1">
      <alignment horizontal="center"/>
    </xf>
    <xf numFmtId="165" fontId="48" fillId="0" borderId="24" xfId="0" applyNumberFormat="1" applyFont="1" applyBorder="1" applyAlignment="1">
      <alignment horizontal="center"/>
    </xf>
    <xf numFmtId="165" fontId="48" fillId="0" borderId="26" xfId="0" applyNumberFormat="1" applyFont="1" applyBorder="1" applyAlignment="1">
      <alignment horizontal="center"/>
    </xf>
    <xf numFmtId="0" fontId="10" fillId="7" borderId="22" xfId="0" applyFont="1" applyFill="1" applyBorder="1" applyAlignment="1" applyProtection="1">
      <alignment horizontal="center" vertical="center" wrapText="1"/>
    </xf>
    <xf numFmtId="0" fontId="10" fillId="7" borderId="9" xfId="0" applyFont="1" applyFill="1" applyBorder="1" applyAlignment="1" applyProtection="1">
      <alignment horizontal="center" vertical="center" wrapText="1"/>
    </xf>
    <xf numFmtId="0" fontId="10" fillId="9" borderId="6" xfId="0" applyFont="1" applyFill="1" applyBorder="1" applyAlignment="1" applyProtection="1">
      <alignment horizontal="left" vertical="center" wrapText="1"/>
    </xf>
    <xf numFmtId="0" fontId="10" fillId="9" borderId="22" xfId="0" applyFont="1" applyFill="1" applyBorder="1" applyAlignment="1" applyProtection="1">
      <alignment horizontal="left" vertical="center" wrapText="1"/>
    </xf>
    <xf numFmtId="0" fontId="10" fillId="9" borderId="9" xfId="0" applyFont="1" applyFill="1" applyBorder="1" applyAlignment="1" applyProtection="1">
      <alignment horizontal="left" vertical="center" wrapText="1"/>
    </xf>
    <xf numFmtId="0" fontId="7" fillId="0" borderId="5" xfId="0" applyFont="1" applyBorder="1" applyAlignment="1">
      <alignment vertical="top" wrapText="1"/>
    </xf>
    <xf numFmtId="0" fontId="4" fillId="0" borderId="5" xfId="0" applyFont="1" applyBorder="1" applyAlignment="1"/>
    <xf numFmtId="0" fontId="7" fillId="0" borderId="27" xfId="0" applyFont="1" applyBorder="1" applyAlignment="1">
      <alignment vertical="top" wrapText="1"/>
    </xf>
    <xf numFmtId="0" fontId="48" fillId="8" borderId="21" xfId="0" applyFont="1" applyFill="1" applyBorder="1" applyAlignment="1">
      <alignment horizontal="center" vertical="center"/>
    </xf>
    <xf numFmtId="0" fontId="83" fillId="0" borderId="0" xfId="0" applyFont="1" applyAlignment="1">
      <alignment horizontal="center" vertical="center" wrapText="1"/>
    </xf>
    <xf numFmtId="0" fontId="84" fillId="0" borderId="0" xfId="0" applyFont="1" applyAlignment="1">
      <alignment horizontal="center" vertical="center"/>
    </xf>
    <xf numFmtId="0" fontId="84" fillId="0" borderId="0" xfId="0" applyFont="1" applyAlignment="1">
      <alignment horizontal="center" vertical="center" wrapText="1"/>
    </xf>
    <xf numFmtId="3" fontId="28" fillId="0" borderId="13" xfId="0" applyNumberFormat="1" applyFont="1" applyBorder="1" applyAlignment="1" applyProtection="1">
      <alignment horizontal="center" vertical="top" wrapText="1"/>
    </xf>
    <xf numFmtId="3" fontId="28" fillId="0" borderId="14" xfId="0" applyNumberFormat="1" applyFont="1" applyBorder="1" applyAlignment="1" applyProtection="1">
      <alignment horizontal="center" vertical="top" wrapText="1"/>
    </xf>
    <xf numFmtId="3" fontId="28" fillId="0" borderId="15" xfId="0" applyNumberFormat="1" applyFont="1" applyBorder="1" applyAlignment="1" applyProtection="1">
      <alignment horizontal="center" vertical="top" wrapText="1"/>
    </xf>
    <xf numFmtId="0" fontId="14" fillId="14" borderId="6" xfId="0" applyFont="1" applyFill="1" applyBorder="1" applyAlignment="1" applyProtection="1">
      <alignment horizontal="center" vertical="center" wrapText="1"/>
    </xf>
    <xf numFmtId="0" fontId="49" fillId="14" borderId="22" xfId="0" applyFont="1" applyFill="1" applyBorder="1" applyAlignment="1">
      <alignment horizontal="center" vertical="center"/>
    </xf>
    <xf numFmtId="0" fontId="49" fillId="14" borderId="9" xfId="0" applyFont="1" applyFill="1" applyBorder="1" applyAlignment="1">
      <alignment horizontal="center" vertical="center"/>
    </xf>
    <xf numFmtId="0" fontId="76" fillId="0" borderId="0" xfId="0" applyFont="1" applyBorder="1" applyAlignment="1">
      <alignment horizontal="center" vertical="center"/>
    </xf>
    <xf numFmtId="4" fontId="83" fillId="0" borderId="0" xfId="0" applyNumberFormat="1" applyFont="1" applyFill="1" applyBorder="1" applyAlignment="1">
      <alignment horizontal="center" vertical="center"/>
    </xf>
    <xf numFmtId="0" fontId="83" fillId="0" borderId="0" xfId="0" applyFont="1" applyAlignment="1">
      <alignment horizontal="center" vertical="center"/>
    </xf>
    <xf numFmtId="0" fontId="87" fillId="0" borderId="0" xfId="0" applyFont="1" applyAlignment="1">
      <alignment horizontal="center" vertical="center" wrapText="1"/>
    </xf>
    <xf numFmtId="0" fontId="85" fillId="0" borderId="0" xfId="7" applyFont="1" applyFill="1" applyAlignment="1">
      <alignment horizontal="center" vertical="center" wrapText="1"/>
    </xf>
    <xf numFmtId="0" fontId="62" fillId="0" borderId="0" xfId="7" applyFont="1" applyAlignment="1">
      <alignment horizontal="left" vertical="center" wrapText="1"/>
    </xf>
  </cellXfs>
  <cellStyles count="12">
    <cellStyle name="Normal 2" xfId="1"/>
    <cellStyle name="Normal 2 2" xfId="5"/>
    <cellStyle name="Normal_42-2006 Troškovnik Solar" xfId="6"/>
    <cellStyle name="Normal_KA-DOM" xfId="10"/>
    <cellStyle name="Normalno" xfId="0" builtinId="0"/>
    <cellStyle name="Obično 2" xfId="2"/>
    <cellStyle name="Obično 3" xfId="4"/>
    <cellStyle name="Obično 4" xfId="7"/>
    <cellStyle name="Obično 4 2" xfId="11"/>
    <cellStyle name="Obično_ETD2009_997_Materada_TROSKO_TENDER_A 2 2" xfId="9"/>
    <cellStyle name="Obično_troskovnik" xfId="8"/>
    <cellStyle name="Standard 2" xfId="3"/>
  </cellStyles>
  <dxfs count="0"/>
  <tableStyles count="0" defaultTableStyle="TableStyleMedium9" defaultPivotStyle="PivotStyleLight16"/>
  <colors>
    <mruColors>
      <color rgb="FF00FFFF"/>
      <color rgb="FF66FF66"/>
      <color rgb="FF00FF00"/>
      <color rgb="FFFF99FF"/>
      <color rgb="FFACFB9F"/>
      <color rgb="FFF0A8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85726</xdr:rowOff>
    </xdr:from>
    <xdr:to>
      <xdr:col>1</xdr:col>
      <xdr:colOff>3374121</xdr:colOff>
      <xdr:row>2</xdr:row>
      <xdr:rowOff>152400</xdr:rowOff>
    </xdr:to>
    <xdr:pic>
      <xdr:nvPicPr>
        <xdr:cNvPr id="2" name="Slika 2"/>
        <xdr:cNvPicPr>
          <a:picLocks noChangeAspect="1" noChangeArrowheads="1"/>
        </xdr:cNvPicPr>
      </xdr:nvPicPr>
      <xdr:blipFill>
        <a:blip xmlns:r="http://schemas.openxmlformats.org/officeDocument/2006/relationships" r:embed="rId1" cstate="print"/>
        <a:srcRect/>
        <a:stretch>
          <a:fillRect/>
        </a:stretch>
      </xdr:blipFill>
      <xdr:spPr bwMode="auto">
        <a:xfrm>
          <a:off x="114300" y="85726"/>
          <a:ext cx="3774171" cy="52387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153417</xdr:colOff>
      <xdr:row>0</xdr:row>
      <xdr:rowOff>47626</xdr:rowOff>
    </xdr:from>
    <xdr:to>
      <xdr:col>1</xdr:col>
      <xdr:colOff>3289413</xdr:colOff>
      <xdr:row>2</xdr:row>
      <xdr:rowOff>133350</xdr:rowOff>
    </xdr:to>
    <xdr:pic>
      <xdr:nvPicPr>
        <xdr:cNvPr id="2" name="Slika 2"/>
        <xdr:cNvPicPr>
          <a:picLocks noChangeAspect="1" noChangeArrowheads="1"/>
        </xdr:cNvPicPr>
      </xdr:nvPicPr>
      <xdr:blipFill>
        <a:blip xmlns:r="http://schemas.openxmlformats.org/officeDocument/2006/relationships" r:embed="rId1" cstate="print"/>
        <a:srcRect/>
        <a:stretch>
          <a:fillRect/>
        </a:stretch>
      </xdr:blipFill>
      <xdr:spPr bwMode="auto">
        <a:xfrm>
          <a:off x="153417" y="47626"/>
          <a:ext cx="3650346" cy="54292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_Projekti/270_2016%20Samostan%20Ivanec/_Tro&#353;kovnik%20%20Samostan%20Ivanec_nije%20za%20v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P"/>
      <sheetName val="N Plin"/>
      <sheetName val="M Plin"/>
      <sheetName val="Gr"/>
      <sheetName val="Hl"/>
      <sheetName val="Vent"/>
      <sheetName val="Kanalizacija"/>
      <sheetName val="Vodovod"/>
      <sheetName val="POMOĆNI"/>
      <sheetName val="REKAPIT."/>
      <sheetName val="Plin UNP"/>
      <sheetName val="Plin nemjereni"/>
      <sheetName val="Plin mjereni"/>
      <sheetName val="Instalacija grijanja"/>
      <sheetName val="Instalacija hlađenja"/>
      <sheetName val="Instalacija ventilacije"/>
      <sheetName val="Rekapitulacija"/>
    </sheetNames>
    <sheetDataSet>
      <sheetData sheetId="0"/>
      <sheetData sheetId="1"/>
      <sheetData sheetId="2"/>
      <sheetData sheetId="3"/>
      <sheetData sheetId="4"/>
      <sheetData sheetId="5"/>
      <sheetData sheetId="6"/>
      <sheetData sheetId="7"/>
      <sheetData sheetId="8">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row>
        <row r="61">
          <cell r="B61" t="str">
            <v xml:space="preserve"> - vert. ugradnja jedan do drugog na kosi krov (standardni crijep - Bramac, Tondach)</v>
          </cell>
        </row>
        <row r="62">
          <cell r="B62" t="str">
            <v xml:space="preserve"> - vert. ugradnja jedan do drugog na kosi krov (valoviti crijep, šindra)</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outlinePr showOutlineSymbols="0"/>
  </sheetPr>
  <dimension ref="A1:H112"/>
  <sheetViews>
    <sheetView showZeros="0" tabSelected="1" showOutlineSymbols="0" zoomScaleNormal="100" zoomScaleSheetLayoutView="100" workbookViewId="0">
      <selection activeCell="F30" sqref="F30"/>
    </sheetView>
  </sheetViews>
  <sheetFormatPr defaultRowHeight="12.75"/>
  <cols>
    <col min="1" max="1" width="7.7109375" style="33" customWidth="1"/>
    <col min="2" max="2" width="53.140625" customWidth="1"/>
    <col min="3" max="3" width="7.7109375" customWidth="1"/>
    <col min="4" max="4" width="13.42578125" customWidth="1"/>
    <col min="5" max="5" width="12.7109375" customWidth="1"/>
    <col min="6" max="6" width="35.7109375" style="429" customWidth="1"/>
  </cols>
  <sheetData>
    <row r="1" spans="1:8" ht="18" customHeight="1">
      <c r="A1" s="451"/>
      <c r="B1" s="452"/>
      <c r="C1" s="457" t="s">
        <v>178</v>
      </c>
      <c r="D1" s="458"/>
      <c r="E1" s="107" t="s">
        <v>176</v>
      </c>
      <c r="F1" s="446" t="s">
        <v>43</v>
      </c>
    </row>
    <row r="2" spans="1:8" ht="18" customHeight="1">
      <c r="A2" s="453"/>
      <c r="B2" s="454"/>
      <c r="C2" s="459"/>
      <c r="D2" s="460"/>
      <c r="E2" s="108" t="s">
        <v>44</v>
      </c>
      <c r="F2" s="447"/>
    </row>
    <row r="3" spans="1:8" ht="18" customHeight="1">
      <c r="A3" s="455"/>
      <c r="B3" s="456"/>
      <c r="C3" s="461"/>
      <c r="D3" s="462"/>
      <c r="E3" s="109" t="s">
        <v>177</v>
      </c>
      <c r="F3" s="448"/>
    </row>
    <row r="4" spans="1:8" ht="15.75" customHeight="1"/>
    <row r="5" spans="1:8" ht="15.75" customHeight="1"/>
    <row r="6" spans="1:8" ht="37.5" customHeight="1">
      <c r="A6" s="463" t="s">
        <v>12</v>
      </c>
      <c r="B6" s="464"/>
      <c r="C6" s="465"/>
      <c r="D6" s="39"/>
      <c r="E6" s="45"/>
      <c r="F6" s="430"/>
      <c r="G6" s="14"/>
    </row>
    <row r="7" spans="1:8" ht="16.5" customHeight="1">
      <c r="A7" s="53"/>
      <c r="B7" s="173"/>
      <c r="C7" s="10"/>
      <c r="D7" s="39"/>
      <c r="E7" s="45"/>
      <c r="F7" s="430"/>
      <c r="G7" s="14"/>
    </row>
    <row r="8" spans="1:8" ht="16.5" customHeight="1">
      <c r="A8" s="53"/>
      <c r="B8" s="173"/>
      <c r="C8" s="10"/>
      <c r="D8" s="39"/>
      <c r="E8" s="45"/>
      <c r="F8" s="430"/>
      <c r="G8" s="14"/>
    </row>
    <row r="9" spans="1:8" ht="16.5" customHeight="1">
      <c r="A9" s="53"/>
      <c r="B9" s="173"/>
      <c r="C9" s="10"/>
      <c r="D9" s="39"/>
      <c r="E9" s="45"/>
      <c r="F9" s="430"/>
      <c r="G9" s="14"/>
    </row>
    <row r="10" spans="1:8" ht="30" customHeight="1">
      <c r="A10" s="213" t="s">
        <v>353</v>
      </c>
      <c r="B10" s="210" t="s">
        <v>175</v>
      </c>
      <c r="C10" s="210"/>
      <c r="D10" s="211"/>
      <c r="E10" s="45"/>
      <c r="F10" s="430"/>
      <c r="G10" s="14"/>
    </row>
    <row r="11" spans="1:8" ht="18.75" customHeight="1">
      <c r="A11" s="171"/>
      <c r="B11" s="212"/>
      <c r="C11" s="212"/>
      <c r="D11" s="212"/>
      <c r="E11" s="45"/>
      <c r="F11" s="430"/>
      <c r="G11" s="14"/>
    </row>
    <row r="12" spans="1:8" ht="18.75" customHeight="1">
      <c r="A12" s="53"/>
      <c r="B12" s="51"/>
      <c r="C12" s="48"/>
      <c r="D12" s="39"/>
      <c r="E12" s="45"/>
      <c r="F12" s="430"/>
      <c r="G12" s="14"/>
    </row>
    <row r="13" spans="1:8" s="1" customFormat="1" ht="25.5" customHeight="1">
      <c r="A13" s="214"/>
      <c r="B13" s="215" t="s">
        <v>253</v>
      </c>
      <c r="C13" s="215"/>
      <c r="D13" s="216"/>
      <c r="E13" s="217"/>
      <c r="F13" s="431">
        <f>'GRAĐ-OBRTNIČKI_ŠKOLE I DVORANA'!F780</f>
        <v>0</v>
      </c>
      <c r="G13" s="14"/>
      <c r="H13" s="34"/>
    </row>
    <row r="14" spans="1:8" ht="15.75">
      <c r="A14" s="218"/>
      <c r="B14" s="219"/>
      <c r="C14" s="101"/>
      <c r="D14" s="55"/>
      <c r="E14" s="26"/>
      <c r="F14" s="432"/>
      <c r="G14" s="14"/>
    </row>
    <row r="15" spans="1:8" ht="15.75">
      <c r="A15" s="23"/>
      <c r="B15" s="50"/>
      <c r="C15" s="101"/>
      <c r="D15" s="28"/>
      <c r="E15" s="26"/>
      <c r="F15" s="433"/>
      <c r="G15" s="16"/>
    </row>
    <row r="16" spans="1:8" ht="25.5" customHeight="1">
      <c r="A16" s="220"/>
      <c r="B16" s="221" t="s">
        <v>463</v>
      </c>
      <c r="C16" s="221"/>
      <c r="D16" s="222"/>
      <c r="E16" s="28"/>
      <c r="F16" s="431">
        <f>'GRAĐ-OBRTNIČKI_ŠKOLE I DVORANA'!F782</f>
        <v>0</v>
      </c>
      <c r="G16" s="14"/>
    </row>
    <row r="17" spans="1:7" ht="18.75" customHeight="1">
      <c r="A17" s="218"/>
      <c r="B17" s="219"/>
      <c r="C17" s="101"/>
      <c r="D17" s="223"/>
      <c r="E17" s="224"/>
      <c r="F17" s="432"/>
      <c r="G17" s="14"/>
    </row>
    <row r="18" spans="1:7" ht="18.75" customHeight="1">
      <c r="A18" s="218"/>
      <c r="B18" s="219"/>
      <c r="C18" s="101"/>
      <c r="D18" s="223"/>
      <c r="E18" s="224"/>
      <c r="F18" s="432"/>
      <c r="G18" s="14"/>
    </row>
    <row r="19" spans="1:7" ht="25.5" customHeight="1">
      <c r="A19" s="220"/>
      <c r="B19" s="221" t="s">
        <v>254</v>
      </c>
      <c r="C19" s="221"/>
      <c r="D19" s="222"/>
      <c r="E19" s="28"/>
      <c r="F19" s="431">
        <f>'GRAĐ-OBRTNIČKI_ŠKOLE I DVORANA'!F784</f>
        <v>0</v>
      </c>
      <c r="G19" s="172"/>
    </row>
    <row r="20" spans="1:7" ht="15.75">
      <c r="A20" s="225"/>
      <c r="B20" s="225"/>
      <c r="C20" s="225"/>
      <c r="D20" s="225"/>
      <c r="E20" s="28"/>
      <c r="F20" s="433"/>
      <c r="G20" s="14"/>
    </row>
    <row r="21" spans="1:7" ht="19.5" customHeight="1">
      <c r="A21" s="226"/>
      <c r="B21" s="226"/>
      <c r="C21" s="226"/>
      <c r="D21" s="227"/>
      <c r="E21" s="227"/>
      <c r="F21" s="434"/>
      <c r="G21" s="14"/>
    </row>
    <row r="22" spans="1:7" ht="25.5" customHeight="1">
      <c r="A22" s="466" t="s">
        <v>467</v>
      </c>
      <c r="B22" s="467"/>
      <c r="C22" s="467"/>
      <c r="D22" s="468"/>
      <c r="E22" s="28"/>
      <c r="F22" s="435">
        <f>SUM(F13:F19)</f>
        <v>0</v>
      </c>
      <c r="G22" s="14"/>
    </row>
    <row r="23" spans="1:7" ht="18.75" customHeight="1">
      <c r="A23" s="171"/>
      <c r="B23" s="176"/>
      <c r="C23" s="176"/>
      <c r="D23" s="176"/>
      <c r="E23" s="25"/>
      <c r="F23" s="436"/>
      <c r="G23" s="14"/>
    </row>
    <row r="24" spans="1:7" ht="18.75" customHeight="1">
      <c r="A24" s="171"/>
      <c r="B24" s="176"/>
      <c r="C24" s="176"/>
      <c r="D24" s="176"/>
      <c r="E24" s="25"/>
      <c r="F24" s="436"/>
      <c r="G24" s="14"/>
    </row>
    <row r="25" spans="1:7" ht="18.75" customHeight="1">
      <c r="A25" s="171"/>
      <c r="B25" s="176"/>
      <c r="C25" s="176"/>
      <c r="D25" s="176"/>
      <c r="E25" s="25"/>
      <c r="F25" s="436"/>
      <c r="G25" s="14"/>
    </row>
    <row r="26" spans="1:7" ht="18.75" customHeight="1">
      <c r="A26" s="171"/>
      <c r="B26" s="176"/>
      <c r="C26" s="176"/>
      <c r="D26" s="176"/>
      <c r="E26" s="25"/>
      <c r="F26" s="436"/>
      <c r="G26" s="14"/>
    </row>
    <row r="27" spans="1:7" ht="30" customHeight="1">
      <c r="A27" s="213" t="s">
        <v>354</v>
      </c>
      <c r="B27" s="210" t="s">
        <v>355</v>
      </c>
      <c r="C27" s="210"/>
      <c r="D27" s="211"/>
      <c r="E27" s="25"/>
      <c r="F27" s="436"/>
      <c r="G27" s="14"/>
    </row>
    <row r="28" spans="1:7" ht="18.75" customHeight="1">
      <c r="A28" s="171"/>
      <c r="B28" s="176"/>
      <c r="C28" s="176"/>
      <c r="D28" s="176"/>
      <c r="E28" s="25"/>
      <c r="F28" s="436"/>
      <c r="G28" s="14"/>
    </row>
    <row r="29" spans="1:7" ht="18.75" customHeight="1">
      <c r="A29" s="171"/>
      <c r="B29" s="176"/>
      <c r="C29" s="176"/>
      <c r="D29" s="176"/>
      <c r="E29" s="25"/>
      <c r="F29" s="436"/>
      <c r="G29" s="14"/>
    </row>
    <row r="30" spans="1:7" ht="25.5" customHeight="1">
      <c r="A30" s="230"/>
      <c r="B30" s="231" t="s">
        <v>460</v>
      </c>
      <c r="C30" s="231"/>
      <c r="D30" s="232"/>
      <c r="E30" s="217"/>
      <c r="F30" s="437">
        <f>IV_Ventilacija!G129</f>
        <v>0</v>
      </c>
      <c r="G30" s="14"/>
    </row>
    <row r="31" spans="1:7" ht="25.5" customHeight="1">
      <c r="A31" s="228"/>
      <c r="B31" s="229"/>
      <c r="C31" s="229"/>
      <c r="D31" s="229"/>
      <c r="E31" s="217"/>
      <c r="F31" s="433"/>
      <c r="G31" s="14"/>
    </row>
    <row r="32" spans="1:7" ht="25.5" customHeight="1">
      <c r="A32" s="230"/>
      <c r="B32" s="231" t="s">
        <v>461</v>
      </c>
      <c r="C32" s="231"/>
      <c r="D32" s="232"/>
      <c r="E32" s="217"/>
      <c r="F32" s="437">
        <f>V_Grijanje!G40</f>
        <v>0</v>
      </c>
      <c r="G32" s="14"/>
    </row>
    <row r="33" spans="1:7" ht="25.5" customHeight="1">
      <c r="A33" s="228"/>
      <c r="B33" s="229"/>
      <c r="C33" s="229"/>
      <c r="D33" s="229"/>
      <c r="E33" s="217"/>
      <c r="F33" s="433"/>
      <c r="G33" s="14"/>
    </row>
    <row r="34" spans="1:7" ht="25.5" customHeight="1">
      <c r="A34" s="230"/>
      <c r="B34" s="231" t="s">
        <v>466</v>
      </c>
      <c r="C34" s="231"/>
      <c r="D34" s="232"/>
      <c r="E34" s="217"/>
      <c r="F34" s="437">
        <f>'VI_Ostali radovi'!G21</f>
        <v>0</v>
      </c>
      <c r="G34" s="14"/>
    </row>
    <row r="35" spans="1:7" ht="18.75" customHeight="1">
      <c r="A35" s="228"/>
      <c r="B35" s="229"/>
      <c r="C35" s="229"/>
      <c r="D35" s="229"/>
      <c r="E35" s="217"/>
      <c r="F35" s="433"/>
      <c r="G35" s="14"/>
    </row>
    <row r="36" spans="1:7" ht="18.75" customHeight="1">
      <c r="A36" s="228"/>
      <c r="B36" s="229"/>
      <c r="C36" s="229"/>
      <c r="D36" s="229"/>
      <c r="E36" s="217"/>
      <c r="F36" s="433"/>
      <c r="G36" s="14"/>
    </row>
    <row r="37" spans="1:7" ht="25.5" customHeight="1">
      <c r="A37" s="469" t="s">
        <v>468</v>
      </c>
      <c r="B37" s="470"/>
      <c r="C37" s="470"/>
      <c r="D37" s="471"/>
      <c r="E37" s="217"/>
      <c r="F37" s="438">
        <f>SUM(F30:F34)</f>
        <v>0</v>
      </c>
      <c r="G37" s="14"/>
    </row>
    <row r="38" spans="1:7" ht="18.75" customHeight="1">
      <c r="A38" s="171"/>
      <c r="B38" s="176"/>
      <c r="C38" s="176"/>
      <c r="D38" s="176"/>
      <c r="E38" s="25"/>
      <c r="F38" s="436"/>
      <c r="G38" s="14"/>
    </row>
    <row r="39" spans="1:7" ht="18.75" customHeight="1">
      <c r="A39" s="171"/>
      <c r="B39" s="176"/>
      <c r="C39" s="176"/>
      <c r="D39" s="176"/>
      <c r="E39" s="25"/>
      <c r="F39" s="436"/>
      <c r="G39" s="14"/>
    </row>
    <row r="40" spans="1:7" ht="18.75" customHeight="1">
      <c r="A40" s="171"/>
      <c r="B40" s="176"/>
      <c r="C40" s="176"/>
      <c r="D40" s="176"/>
      <c r="E40" s="25"/>
      <c r="F40" s="436"/>
      <c r="G40" s="14"/>
    </row>
    <row r="41" spans="1:7" ht="30" customHeight="1">
      <c r="A41" s="472" t="s">
        <v>462</v>
      </c>
      <c r="B41" s="473"/>
      <c r="C41" s="473"/>
      <c r="D41" s="474"/>
      <c r="E41" s="217"/>
      <c r="F41" s="439">
        <f>F22+F37</f>
        <v>0</v>
      </c>
      <c r="G41" s="14"/>
    </row>
    <row r="42" spans="1:7" ht="18.75" customHeight="1">
      <c r="A42" s="171"/>
      <c r="B42" s="176"/>
      <c r="C42" s="176"/>
      <c r="D42" s="176"/>
      <c r="E42" s="25"/>
      <c r="F42" s="436"/>
      <c r="G42" s="14"/>
    </row>
    <row r="43" spans="1:7" ht="18.75" customHeight="1">
      <c r="A43" s="54"/>
      <c r="B43" s="54"/>
      <c r="C43" s="54"/>
      <c r="G43" s="14"/>
    </row>
    <row r="44" spans="1:7" ht="25.5" customHeight="1">
      <c r="A44" s="113"/>
      <c r="B44" s="114" t="str">
        <f>'GRAĐ-OBRTNIČKI_ŠKOLE I DVORANA'!B790</f>
        <v xml:space="preserve"> PDV (25%)</v>
      </c>
      <c r="C44" s="114"/>
      <c r="D44" s="115"/>
      <c r="E44" s="25"/>
      <c r="F44" s="440">
        <f>0.25*F41</f>
        <v>0</v>
      </c>
      <c r="G44" s="14"/>
    </row>
    <row r="45" spans="1:7" ht="25.5" customHeight="1">
      <c r="A45" s="171"/>
      <c r="B45" s="176"/>
      <c r="C45" s="176"/>
      <c r="D45" s="176"/>
      <c r="E45" s="25"/>
      <c r="F45" s="436"/>
      <c r="G45" s="14"/>
    </row>
    <row r="46" spans="1:7" ht="19.5" customHeight="1" thickBot="1">
      <c r="A46" s="54"/>
      <c r="B46" s="54"/>
      <c r="C46" s="54"/>
      <c r="G46" s="14"/>
    </row>
    <row r="47" spans="1:7" ht="30" customHeight="1" thickTop="1" thickBot="1">
      <c r="A47" s="174"/>
      <c r="B47" s="449" t="s">
        <v>12</v>
      </c>
      <c r="C47" s="450"/>
      <c r="D47" s="450"/>
      <c r="E47" s="175"/>
      <c r="F47" s="441">
        <f>F41+F44</f>
        <v>0</v>
      </c>
      <c r="G47" s="14"/>
    </row>
    <row r="48" spans="1:7" ht="19.5" customHeight="1" thickTop="1">
      <c r="A48" s="141"/>
      <c r="B48" s="142"/>
      <c r="C48" s="143"/>
      <c r="D48" s="143"/>
      <c r="E48" s="144"/>
      <c r="F48" s="442"/>
      <c r="G48" s="14"/>
    </row>
    <row r="49" spans="1:7" ht="19.5" customHeight="1">
      <c r="A49" s="141"/>
      <c r="B49" s="142"/>
      <c r="C49" s="143"/>
      <c r="D49" s="143"/>
      <c r="E49" s="144"/>
      <c r="F49" s="442"/>
      <c r="G49" s="14"/>
    </row>
    <row r="50" spans="1:7" ht="13.5" customHeight="1">
      <c r="G50" s="14"/>
    </row>
    <row r="51" spans="1:7" ht="15.75">
      <c r="B51" s="319" t="s">
        <v>357</v>
      </c>
      <c r="C51" s="227"/>
      <c r="D51" s="227"/>
      <c r="E51" s="227"/>
      <c r="F51" s="434"/>
      <c r="G51" s="14"/>
    </row>
    <row r="52" spans="1:7" ht="15.75">
      <c r="B52" s="319" t="s">
        <v>356</v>
      </c>
      <c r="C52" s="227"/>
      <c r="D52" s="227"/>
      <c r="E52" s="227"/>
      <c r="F52" s="434"/>
      <c r="G52" s="14"/>
    </row>
    <row r="53" spans="1:7" ht="15.75">
      <c r="B53" s="319"/>
      <c r="C53" s="227"/>
      <c r="D53" s="227"/>
      <c r="E53" s="227"/>
      <c r="F53" s="434"/>
      <c r="G53" s="14"/>
    </row>
    <row r="54" spans="1:7" ht="15.75">
      <c r="B54" s="319"/>
      <c r="C54" s="227"/>
      <c r="D54" s="227"/>
      <c r="E54" s="227"/>
      <c r="F54" s="434"/>
      <c r="G54" s="14"/>
    </row>
    <row r="55" spans="1:7" ht="15.75">
      <c r="B55" s="319"/>
      <c r="C55" s="227"/>
      <c r="D55" s="227"/>
      <c r="E55" s="227"/>
      <c r="F55" s="434"/>
      <c r="G55" s="14"/>
    </row>
    <row r="56" spans="1:7" ht="15.75">
      <c r="B56" s="319"/>
      <c r="C56" s="227"/>
      <c r="D56" s="227"/>
      <c r="E56" s="227"/>
      <c r="F56" s="434"/>
      <c r="G56" s="14"/>
    </row>
    <row r="57" spans="1:7" ht="15.75">
      <c r="B57" s="319" t="s">
        <v>359</v>
      </c>
      <c r="C57" s="227"/>
      <c r="D57" s="227"/>
      <c r="E57" s="227"/>
      <c r="F57" s="434"/>
      <c r="G57" s="14"/>
    </row>
    <row r="58" spans="1:7" ht="15.75">
      <c r="B58" s="319" t="s">
        <v>360</v>
      </c>
      <c r="C58" s="227"/>
      <c r="D58" s="227"/>
      <c r="E58" s="227"/>
      <c r="F58" s="434"/>
      <c r="G58" s="14"/>
    </row>
    <row r="59" spans="1:7" ht="15">
      <c r="B59" s="227"/>
      <c r="C59" s="227"/>
      <c r="D59" s="227"/>
      <c r="E59" s="227"/>
      <c r="F59" s="434"/>
      <c r="G59" s="14"/>
    </row>
    <row r="60" spans="1:7" s="33" customFormat="1" ht="21.75" customHeight="1">
      <c r="B60" s="227"/>
      <c r="C60" s="227"/>
      <c r="D60" s="227"/>
      <c r="E60" s="444" t="s">
        <v>469</v>
      </c>
      <c r="F60" s="445"/>
      <c r="G60"/>
    </row>
    <row r="61" spans="1:7" s="33" customFormat="1" ht="17.25" customHeight="1">
      <c r="B61" s="227"/>
      <c r="C61" s="227"/>
      <c r="D61" s="227"/>
      <c r="E61" s="445"/>
      <c r="F61" s="445"/>
      <c r="G61"/>
    </row>
    <row r="62" spans="1:7" s="33" customFormat="1" ht="17.25" customHeight="1">
      <c r="B62"/>
      <c r="C62"/>
      <c r="D62"/>
      <c r="E62" s="242"/>
      <c r="F62" s="443"/>
      <c r="G62"/>
    </row>
    <row r="63" spans="1:7" s="33" customFormat="1">
      <c r="B63"/>
      <c r="C63"/>
      <c r="D63"/>
      <c r="E63"/>
      <c r="F63" s="429"/>
      <c r="G63"/>
    </row>
    <row r="64" spans="1:7" s="33" customFormat="1">
      <c r="B64"/>
      <c r="C64"/>
      <c r="D64"/>
      <c r="E64" s="241"/>
      <c r="F64" s="443"/>
      <c r="G64" s="241"/>
    </row>
    <row r="65" spans="1:8" s="33" customFormat="1">
      <c r="B65"/>
      <c r="C65"/>
      <c r="D65"/>
      <c r="E65"/>
      <c r="F65" s="429"/>
      <c r="G65"/>
    </row>
    <row r="66" spans="1:8" s="33" customFormat="1" ht="14.25">
      <c r="B66"/>
      <c r="C66"/>
      <c r="D66"/>
      <c r="E66"/>
      <c r="F66" s="429"/>
      <c r="G66" s="14"/>
    </row>
    <row r="67" spans="1:8" s="33" customFormat="1" ht="14.25">
      <c r="B67"/>
      <c r="C67"/>
      <c r="D67"/>
      <c r="E67"/>
      <c r="F67" s="429"/>
      <c r="G67" s="14"/>
    </row>
    <row r="68" spans="1:8" ht="15">
      <c r="A68" s="11"/>
      <c r="B68" s="8"/>
      <c r="C68" s="10"/>
      <c r="D68" s="39"/>
      <c r="E68" s="45"/>
      <c r="F68" s="430"/>
      <c r="G68" s="14"/>
    </row>
    <row r="70" spans="1:8" ht="15">
      <c r="A70" s="11"/>
      <c r="B70" s="8"/>
      <c r="C70" s="10"/>
      <c r="D70" s="39"/>
      <c r="E70" s="45"/>
      <c r="F70" s="430"/>
      <c r="G70" s="14"/>
    </row>
    <row r="71" spans="1:8" ht="14.25">
      <c r="G71" s="14"/>
    </row>
    <row r="72" spans="1:8" s="33" customFormat="1">
      <c r="B72"/>
      <c r="C72"/>
      <c r="D72"/>
      <c r="E72"/>
      <c r="F72" s="429"/>
      <c r="G72"/>
    </row>
    <row r="73" spans="1:8" s="2" customFormat="1" ht="18" customHeight="1">
      <c r="A73" s="33"/>
      <c r="B73"/>
      <c r="C73"/>
      <c r="D73"/>
      <c r="E73"/>
      <c r="F73" s="429"/>
      <c r="G73" s="16"/>
      <c r="H73" s="36"/>
    </row>
    <row r="74" spans="1:8" s="33" customFormat="1" ht="14.25">
      <c r="B74"/>
      <c r="C74"/>
      <c r="D74"/>
      <c r="E74"/>
      <c r="F74" s="429"/>
      <c r="G74" s="14"/>
    </row>
    <row r="75" spans="1:8" s="33" customFormat="1" ht="14.25">
      <c r="B75"/>
      <c r="C75"/>
      <c r="D75"/>
      <c r="E75"/>
      <c r="F75" s="429"/>
      <c r="G75" s="14"/>
    </row>
    <row r="76" spans="1:8" s="33" customFormat="1" ht="14.25">
      <c r="B76"/>
      <c r="C76"/>
      <c r="D76"/>
      <c r="E76"/>
      <c r="F76" s="429"/>
      <c r="G76" s="14"/>
    </row>
    <row r="77" spans="1:8" ht="16.5" customHeight="1">
      <c r="G77" s="14"/>
    </row>
    <row r="78" spans="1:8" s="33" customFormat="1" ht="14.25">
      <c r="B78"/>
      <c r="C78"/>
      <c r="D78"/>
      <c r="E78"/>
      <c r="F78" s="429"/>
      <c r="G78" s="14"/>
    </row>
    <row r="79" spans="1:8" s="33" customFormat="1" ht="14.25">
      <c r="B79"/>
      <c r="C79"/>
      <c r="D79"/>
      <c r="E79"/>
      <c r="F79" s="429"/>
      <c r="G79" s="14"/>
    </row>
    <row r="80" spans="1:8" s="33" customFormat="1" ht="14.25">
      <c r="B80"/>
      <c r="C80"/>
      <c r="D80"/>
      <c r="E80"/>
      <c r="F80" s="429"/>
      <c r="G80" s="14"/>
    </row>
    <row r="81" spans="2:7" s="33" customFormat="1" ht="14.25">
      <c r="B81"/>
      <c r="C81"/>
      <c r="D81"/>
      <c r="E81"/>
      <c r="F81" s="429"/>
      <c r="G81" s="14"/>
    </row>
    <row r="82" spans="2:7" ht="15">
      <c r="G82" s="16"/>
    </row>
    <row r="86" spans="2:7" s="33" customFormat="1">
      <c r="B86"/>
      <c r="C86"/>
      <c r="D86"/>
      <c r="E86"/>
      <c r="F86" s="429"/>
      <c r="G86"/>
    </row>
    <row r="87" spans="2:7" s="33" customFormat="1">
      <c r="B87"/>
      <c r="C87"/>
      <c r="D87"/>
      <c r="E87"/>
      <c r="F87" s="429"/>
      <c r="G87"/>
    </row>
    <row r="88" spans="2:7" s="33" customFormat="1">
      <c r="B88"/>
      <c r="C88"/>
      <c r="D88"/>
      <c r="E88"/>
      <c r="F88" s="429"/>
      <c r="G88"/>
    </row>
    <row r="89" spans="2:7" s="33" customFormat="1">
      <c r="B89"/>
      <c r="C89"/>
      <c r="D89"/>
      <c r="E89"/>
      <c r="F89" s="429"/>
      <c r="G89"/>
    </row>
    <row r="91" spans="2:7" ht="17.25" customHeight="1"/>
    <row r="98" spans="2:7" ht="30" customHeight="1"/>
    <row r="100" spans="2:7" s="33" customFormat="1">
      <c r="B100"/>
      <c r="C100"/>
      <c r="D100"/>
      <c r="E100"/>
      <c r="F100" s="429"/>
      <c r="G100"/>
    </row>
    <row r="101" spans="2:7" s="33" customFormat="1">
      <c r="B101"/>
      <c r="C101"/>
      <c r="D101"/>
      <c r="E101"/>
      <c r="F101" s="429"/>
      <c r="G101"/>
    </row>
    <row r="102" spans="2:7" s="33" customFormat="1">
      <c r="B102"/>
      <c r="C102"/>
      <c r="D102"/>
      <c r="E102"/>
      <c r="F102" s="429"/>
      <c r="G102"/>
    </row>
    <row r="107" spans="2:7" s="33" customFormat="1">
      <c r="B107"/>
      <c r="C107"/>
      <c r="D107"/>
      <c r="E107"/>
      <c r="F107" s="429"/>
      <c r="G107"/>
    </row>
    <row r="108" spans="2:7" s="33" customFormat="1">
      <c r="B108"/>
      <c r="C108"/>
      <c r="D108"/>
      <c r="E108"/>
      <c r="F108" s="429"/>
      <c r="G108"/>
    </row>
    <row r="109" spans="2:7" s="33" customFormat="1">
      <c r="B109"/>
      <c r="C109"/>
      <c r="D109"/>
      <c r="E109"/>
      <c r="F109" s="429"/>
      <c r="G109"/>
    </row>
    <row r="110" spans="2:7" s="33" customFormat="1">
      <c r="B110"/>
      <c r="C110"/>
      <c r="D110"/>
      <c r="E110"/>
      <c r="F110" s="429"/>
      <c r="G110"/>
    </row>
    <row r="111" spans="2:7" s="33" customFormat="1">
      <c r="B111"/>
      <c r="C111"/>
      <c r="D111"/>
      <c r="E111"/>
      <c r="F111" s="429"/>
      <c r="G111"/>
    </row>
    <row r="112" spans="2:7" s="33" customFormat="1">
      <c r="B112"/>
      <c r="C112"/>
      <c r="D112"/>
      <c r="E112"/>
      <c r="F112" s="429"/>
      <c r="G112"/>
    </row>
  </sheetData>
  <mergeCells count="9">
    <mergeCell ref="E60:F61"/>
    <mergeCell ref="F1:F3"/>
    <mergeCell ref="B47:D47"/>
    <mergeCell ref="A1:B3"/>
    <mergeCell ref="C1:D3"/>
    <mergeCell ref="A6:C6"/>
    <mergeCell ref="A22:D22"/>
    <mergeCell ref="A37:D37"/>
    <mergeCell ref="A41:D41"/>
  </mergeCells>
  <phoneticPr fontId="41" type="noConversion"/>
  <pageMargins left="0.98425196850393704" right="0.59055118110236227" top="0.62992125984251968" bottom="0.59055118110236227" header="0.59055118110236227" footer="0.59055118110236227"/>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0070C0"/>
  </sheetPr>
  <dimension ref="A1:J1286"/>
  <sheetViews>
    <sheetView showZeros="0" showRuler="0" zoomScaleNormal="100" zoomScaleSheetLayoutView="100" workbookViewId="0">
      <selection activeCell="E716" sqref="E716"/>
    </sheetView>
  </sheetViews>
  <sheetFormatPr defaultColWidth="8.85546875" defaultRowHeight="15"/>
  <cols>
    <col min="1" max="1" width="7.7109375" style="11" customWidth="1"/>
    <col min="2" max="2" width="51.5703125" style="8" customWidth="1"/>
    <col min="3" max="3" width="7.7109375" style="10" customWidth="1"/>
    <col min="4" max="4" width="12.7109375" style="42" customWidth="1"/>
    <col min="5" max="5" width="12.7109375" style="34" customWidth="1"/>
    <col min="6" max="6" width="18" style="25" customWidth="1"/>
    <col min="7" max="7" width="22.140625" style="400" customWidth="1"/>
    <col min="8" max="8" width="10.5703125" style="1" customWidth="1"/>
    <col min="9" max="9" width="13.7109375" style="1" customWidth="1"/>
    <col min="10" max="10" width="39.42578125" style="1" customWidth="1"/>
    <col min="11" max="16384" width="8.85546875" style="1"/>
  </cols>
  <sheetData>
    <row r="1" spans="1:7" s="33" customFormat="1" ht="18" customHeight="1">
      <c r="A1" s="451"/>
      <c r="B1" s="452"/>
      <c r="C1" s="457" t="s">
        <v>178</v>
      </c>
      <c r="D1" s="458"/>
      <c r="E1" s="107" t="s">
        <v>176</v>
      </c>
      <c r="F1" s="496" t="s">
        <v>43</v>
      </c>
      <c r="G1" s="389"/>
    </row>
    <row r="2" spans="1:7" s="33" customFormat="1" ht="18" customHeight="1">
      <c r="A2" s="453"/>
      <c r="B2" s="454"/>
      <c r="C2" s="459"/>
      <c r="D2" s="460"/>
      <c r="E2" s="108" t="s">
        <v>44</v>
      </c>
      <c r="F2" s="497"/>
      <c r="G2" s="389"/>
    </row>
    <row r="3" spans="1:7" s="33" customFormat="1" ht="18" customHeight="1">
      <c r="A3" s="455"/>
      <c r="B3" s="456"/>
      <c r="C3" s="461"/>
      <c r="D3" s="462"/>
      <c r="E3" s="109" t="s">
        <v>177</v>
      </c>
      <c r="F3" s="498"/>
      <c r="G3" s="389"/>
    </row>
    <row r="4" spans="1:7" s="35" customFormat="1" ht="18" customHeight="1">
      <c r="A4" s="66"/>
      <c r="B4" s="67"/>
      <c r="C4" s="68"/>
      <c r="D4" s="69"/>
      <c r="E4" s="70"/>
      <c r="F4" s="65"/>
      <c r="G4" s="390"/>
    </row>
    <row r="5" spans="1:7" ht="24" customHeight="1">
      <c r="A5" s="99" t="s">
        <v>19</v>
      </c>
      <c r="B5" s="71" t="s">
        <v>20</v>
      </c>
      <c r="C5" s="99" t="s">
        <v>21</v>
      </c>
      <c r="D5" s="72" t="s">
        <v>22</v>
      </c>
      <c r="E5" s="73" t="s">
        <v>23</v>
      </c>
      <c r="F5" s="74" t="s">
        <v>24</v>
      </c>
      <c r="G5" s="391"/>
    </row>
    <row r="6" spans="1:7" ht="16.5">
      <c r="A6" s="136"/>
      <c r="B6" s="137"/>
      <c r="C6" s="136"/>
      <c r="D6" s="138"/>
      <c r="E6" s="139"/>
      <c r="F6" s="139"/>
      <c r="G6" s="392"/>
    </row>
    <row r="7" spans="1:7" ht="17.25" thickBot="1">
      <c r="A7" s="136"/>
      <c r="B7" s="137"/>
      <c r="C7" s="136"/>
      <c r="D7" s="138"/>
      <c r="E7" s="139"/>
      <c r="F7" s="139"/>
      <c r="G7" s="392"/>
    </row>
    <row r="8" spans="1:7" ht="36" customHeight="1" thickBot="1">
      <c r="A8" s="499" t="s">
        <v>175</v>
      </c>
      <c r="B8" s="500"/>
      <c r="C8" s="500"/>
      <c r="D8" s="500"/>
      <c r="E8" s="501"/>
      <c r="F8" s="139"/>
      <c r="G8" s="392"/>
    </row>
    <row r="9" spans="1:7" ht="16.5">
      <c r="A9" s="136"/>
      <c r="B9" s="137"/>
      <c r="C9" s="136"/>
      <c r="D9" s="138"/>
      <c r="E9" s="139"/>
      <c r="F9" s="139"/>
      <c r="G9" s="392"/>
    </row>
    <row r="10" spans="1:7" ht="16.5">
      <c r="A10" s="136"/>
      <c r="B10" s="137"/>
      <c r="C10" s="136"/>
      <c r="D10" s="138"/>
      <c r="E10" s="139"/>
      <c r="F10" s="139"/>
      <c r="G10" s="392"/>
    </row>
    <row r="11" spans="1:7" ht="16.5">
      <c r="A11" s="136"/>
      <c r="B11" s="137"/>
      <c r="C11" s="136"/>
      <c r="D11" s="138"/>
      <c r="E11" s="139"/>
      <c r="F11" s="139"/>
      <c r="G11" s="392"/>
    </row>
    <row r="12" spans="1:7" s="2" customFormat="1" ht="15" customHeight="1" thickBot="1">
      <c r="A12" s="6"/>
      <c r="B12" s="7"/>
      <c r="C12" s="10"/>
      <c r="D12" s="42"/>
      <c r="E12" s="34"/>
      <c r="F12" s="25"/>
      <c r="G12" s="399"/>
    </row>
    <row r="13" spans="1:7" s="2" customFormat="1" ht="27" customHeight="1" thickBot="1">
      <c r="A13" s="135" t="s">
        <v>173</v>
      </c>
      <c r="B13" s="484" t="s">
        <v>172</v>
      </c>
      <c r="C13" s="484"/>
      <c r="D13" s="485"/>
      <c r="E13" s="34"/>
      <c r="F13" s="25"/>
      <c r="G13" s="400"/>
    </row>
    <row r="14" spans="1:7" s="2" customFormat="1" ht="15" customHeight="1">
      <c r="A14" s="6"/>
      <c r="B14" s="7"/>
      <c r="C14" s="10"/>
      <c r="D14" s="42"/>
      <c r="E14" s="34"/>
      <c r="F14" s="25"/>
      <c r="G14" s="400"/>
    </row>
    <row r="15" spans="1:7" s="2" customFormat="1" ht="15" customHeight="1">
      <c r="A15" s="6"/>
      <c r="B15" s="111"/>
      <c r="C15" s="10"/>
      <c r="D15" s="106"/>
      <c r="E15" s="34"/>
      <c r="F15" s="25"/>
      <c r="G15" s="400"/>
    </row>
    <row r="16" spans="1:7" ht="15.75">
      <c r="A16" s="129" t="s">
        <v>28</v>
      </c>
      <c r="B16" s="131" t="s">
        <v>42</v>
      </c>
    </row>
    <row r="17" spans="1:6" ht="15.75">
      <c r="A17" s="23"/>
      <c r="B17" s="63"/>
    </row>
    <row r="18" spans="1:6" ht="116.25" customHeight="1">
      <c r="A18" s="120" t="s">
        <v>14</v>
      </c>
      <c r="B18" s="8" t="s">
        <v>74</v>
      </c>
    </row>
    <row r="19" spans="1:6" ht="15.75">
      <c r="A19" s="23"/>
      <c r="B19" s="5" t="s">
        <v>75</v>
      </c>
      <c r="C19" s="10" t="s">
        <v>45</v>
      </c>
      <c r="D19" s="42">
        <v>67</v>
      </c>
      <c r="F19" s="25">
        <f>D19*E19</f>
        <v>0</v>
      </c>
    </row>
    <row r="20" spans="1:6" ht="15.75">
      <c r="A20" s="23"/>
      <c r="B20" s="5" t="s">
        <v>76</v>
      </c>
      <c r="C20" s="10" t="s">
        <v>45</v>
      </c>
      <c r="D20" s="42">
        <v>67</v>
      </c>
      <c r="F20" s="25">
        <f>D20*E20</f>
        <v>0</v>
      </c>
    </row>
    <row r="21" spans="1:6">
      <c r="A21" s="120"/>
      <c r="B21" s="5"/>
    </row>
    <row r="22" spans="1:6">
      <c r="A22" s="120"/>
      <c r="B22" s="5"/>
    </row>
    <row r="23" spans="1:6" ht="119.25" customHeight="1">
      <c r="A23" s="120" t="s">
        <v>15</v>
      </c>
      <c r="B23" s="8" t="s">
        <v>544</v>
      </c>
      <c r="C23" s="504"/>
      <c r="D23" s="504"/>
      <c r="E23" s="504"/>
      <c r="F23" s="504"/>
    </row>
    <row r="24" spans="1:6">
      <c r="A24" s="120"/>
      <c r="B24" s="8" t="s">
        <v>77</v>
      </c>
    </row>
    <row r="25" spans="1:6">
      <c r="A25" s="120"/>
      <c r="B25" s="8" t="s">
        <v>78</v>
      </c>
      <c r="C25" s="10" t="s">
        <v>45</v>
      </c>
      <c r="D25" s="42">
        <v>12</v>
      </c>
      <c r="F25" s="25">
        <f t="shared" ref="F25:F28" si="0">D25*E25</f>
        <v>0</v>
      </c>
    </row>
    <row r="26" spans="1:6" ht="15.75">
      <c r="A26" s="121"/>
      <c r="B26" s="8" t="s">
        <v>79</v>
      </c>
      <c r="C26" s="10" t="s">
        <v>45</v>
      </c>
      <c r="D26" s="42">
        <v>29</v>
      </c>
      <c r="F26" s="25">
        <f t="shared" si="0"/>
        <v>0</v>
      </c>
    </row>
    <row r="27" spans="1:6">
      <c r="A27" s="120"/>
      <c r="B27" s="8" t="s">
        <v>80</v>
      </c>
      <c r="C27" s="10" t="s">
        <v>45</v>
      </c>
      <c r="D27" s="42">
        <v>6</v>
      </c>
      <c r="F27" s="25">
        <f t="shared" si="0"/>
        <v>0</v>
      </c>
    </row>
    <row r="28" spans="1:6">
      <c r="A28" s="120"/>
      <c r="B28" s="8" t="s">
        <v>81</v>
      </c>
      <c r="C28" s="10" t="s">
        <v>45</v>
      </c>
      <c r="D28" s="42">
        <v>1</v>
      </c>
      <c r="F28" s="25">
        <f t="shared" si="0"/>
        <v>0</v>
      </c>
    </row>
    <row r="29" spans="1:6">
      <c r="B29" s="5"/>
    </row>
    <row r="30" spans="1:6">
      <c r="A30" s="120"/>
      <c r="B30" s="8" t="s">
        <v>82</v>
      </c>
    </row>
    <row r="31" spans="1:6">
      <c r="A31" s="120"/>
      <c r="B31" s="8" t="s">
        <v>83</v>
      </c>
      <c r="C31" s="10" t="s">
        <v>45</v>
      </c>
      <c r="D31" s="42">
        <v>1</v>
      </c>
      <c r="F31" s="25">
        <f t="shared" ref="F31:F35" si="1">D31*E31</f>
        <v>0</v>
      </c>
    </row>
    <row r="32" spans="1:6">
      <c r="A32" s="120"/>
      <c r="B32" s="8" t="s">
        <v>79</v>
      </c>
      <c r="C32" s="10" t="s">
        <v>45</v>
      </c>
      <c r="D32" s="42">
        <v>11</v>
      </c>
      <c r="F32" s="25">
        <f t="shared" si="1"/>
        <v>0</v>
      </c>
    </row>
    <row r="33" spans="1:6">
      <c r="A33" s="120"/>
      <c r="B33" s="8" t="s">
        <v>80</v>
      </c>
      <c r="C33" s="10" t="s">
        <v>45</v>
      </c>
      <c r="D33" s="42">
        <v>2</v>
      </c>
      <c r="F33" s="25">
        <f t="shared" si="1"/>
        <v>0</v>
      </c>
    </row>
    <row r="34" spans="1:6">
      <c r="A34" s="120"/>
      <c r="B34" s="8" t="s">
        <v>84</v>
      </c>
      <c r="C34" s="10" t="s">
        <v>45</v>
      </c>
      <c r="D34" s="42">
        <v>1</v>
      </c>
      <c r="F34" s="25">
        <f t="shared" si="1"/>
        <v>0</v>
      </c>
    </row>
    <row r="35" spans="1:6">
      <c r="A35" s="120"/>
      <c r="B35" s="8" t="s">
        <v>85</v>
      </c>
      <c r="C35" s="10" t="s">
        <v>45</v>
      </c>
      <c r="D35" s="42">
        <v>4</v>
      </c>
      <c r="F35" s="25">
        <f t="shared" si="1"/>
        <v>0</v>
      </c>
    </row>
    <row r="36" spans="1:6">
      <c r="A36" s="120"/>
      <c r="B36" s="5"/>
    </row>
    <row r="37" spans="1:6" ht="117" customHeight="1">
      <c r="A37" s="120" t="s">
        <v>16</v>
      </c>
      <c r="B37" s="8" t="s">
        <v>501</v>
      </c>
      <c r="C37" s="504"/>
      <c r="D37" s="504"/>
      <c r="E37" s="504"/>
      <c r="F37" s="504"/>
    </row>
    <row r="38" spans="1:6">
      <c r="A38" s="120"/>
      <c r="B38" s="8" t="s">
        <v>77</v>
      </c>
    </row>
    <row r="39" spans="1:6" ht="17.25">
      <c r="A39" s="120"/>
      <c r="B39" s="5" t="s">
        <v>86</v>
      </c>
      <c r="C39" s="10" t="s">
        <v>6</v>
      </c>
      <c r="D39" s="42">
        <v>694</v>
      </c>
      <c r="F39" s="25">
        <f>D39*E39</f>
        <v>0</v>
      </c>
    </row>
    <row r="40" spans="1:6">
      <c r="A40" s="120"/>
      <c r="B40" s="5" t="s">
        <v>87</v>
      </c>
      <c r="C40" s="10" t="s">
        <v>41</v>
      </c>
      <c r="D40" s="42">
        <v>414</v>
      </c>
      <c r="F40" s="25">
        <f>D40*E40</f>
        <v>0</v>
      </c>
    </row>
    <row r="41" spans="1:6">
      <c r="A41" s="120"/>
      <c r="B41" s="5"/>
    </row>
    <row r="42" spans="1:6" ht="131.25" customHeight="1">
      <c r="A42" s="120" t="s">
        <v>17</v>
      </c>
      <c r="B42" s="8" t="s">
        <v>502</v>
      </c>
      <c r="C42" s="504"/>
      <c r="D42" s="504"/>
      <c r="E42" s="504"/>
      <c r="F42" s="504"/>
    </row>
    <row r="43" spans="1:6">
      <c r="A43" s="120"/>
      <c r="B43" s="8" t="s">
        <v>77</v>
      </c>
    </row>
    <row r="44" spans="1:6" ht="17.25">
      <c r="A44" s="120"/>
      <c r="B44" s="5" t="s">
        <v>88</v>
      </c>
      <c r="C44" s="10" t="s">
        <v>6</v>
      </c>
      <c r="D44" s="42">
        <v>363</v>
      </c>
      <c r="F44" s="25">
        <f>D44*E44</f>
        <v>0</v>
      </c>
    </row>
    <row r="45" spans="1:6">
      <c r="A45" s="120"/>
      <c r="B45" s="5" t="s">
        <v>89</v>
      </c>
      <c r="C45" s="10" t="s">
        <v>41</v>
      </c>
      <c r="D45" s="42">
        <v>180</v>
      </c>
      <c r="F45" s="25">
        <f>D45*E45</f>
        <v>0</v>
      </c>
    </row>
    <row r="46" spans="1:6">
      <c r="A46" s="120"/>
      <c r="B46" s="5"/>
    </row>
    <row r="47" spans="1:6" ht="118.5" customHeight="1">
      <c r="A47" s="120" t="s">
        <v>90</v>
      </c>
      <c r="B47" s="8" t="s">
        <v>91</v>
      </c>
      <c r="C47" s="504"/>
      <c r="D47" s="504"/>
      <c r="E47" s="504"/>
      <c r="F47" s="504"/>
    </row>
    <row r="48" spans="1:6">
      <c r="A48" s="120"/>
      <c r="B48" s="8" t="s">
        <v>77</v>
      </c>
    </row>
    <row r="49" spans="1:6" ht="17.25">
      <c r="A49" s="120"/>
      <c r="B49" s="5" t="s">
        <v>92</v>
      </c>
      <c r="C49" s="10" t="s">
        <v>6</v>
      </c>
      <c r="D49" s="42">
        <v>180</v>
      </c>
      <c r="F49" s="25">
        <f>D49*E49</f>
        <v>0</v>
      </c>
    </row>
    <row r="50" spans="1:6">
      <c r="A50" s="120"/>
      <c r="B50" s="5"/>
    </row>
    <row r="51" spans="1:6" ht="131.25" customHeight="1">
      <c r="A51" s="120" t="s">
        <v>93</v>
      </c>
      <c r="B51" s="8" t="s">
        <v>94</v>
      </c>
      <c r="C51" s="504"/>
      <c r="D51" s="504"/>
      <c r="E51" s="504"/>
      <c r="F51" s="504"/>
    </row>
    <row r="52" spans="1:6" ht="17.25">
      <c r="A52" s="120"/>
      <c r="B52" s="8" t="s">
        <v>169</v>
      </c>
      <c r="C52" s="10" t="s">
        <v>6</v>
      </c>
      <c r="D52" s="42">
        <v>1057</v>
      </c>
      <c r="F52" s="25">
        <f>D52*E52</f>
        <v>0</v>
      </c>
    </row>
    <row r="53" spans="1:6">
      <c r="A53" s="120"/>
    </row>
    <row r="54" spans="1:6" ht="60.75" customHeight="1">
      <c r="A54" s="120" t="s">
        <v>95</v>
      </c>
      <c r="B54" s="8" t="s">
        <v>198</v>
      </c>
      <c r="C54" s="504"/>
      <c r="D54" s="504"/>
      <c r="E54" s="504"/>
      <c r="F54" s="504"/>
    </row>
    <row r="55" spans="1:6" ht="17.25">
      <c r="A55" s="23"/>
      <c r="B55" s="5"/>
      <c r="C55" s="10" t="s">
        <v>6</v>
      </c>
      <c r="D55" s="42">
        <v>250</v>
      </c>
      <c r="F55" s="25">
        <f>D55*E55</f>
        <v>0</v>
      </c>
    </row>
    <row r="56" spans="1:6">
      <c r="A56" s="120"/>
      <c r="B56" s="5"/>
    </row>
    <row r="57" spans="1:6" ht="105" customHeight="1">
      <c r="A57" s="120" t="s">
        <v>96</v>
      </c>
      <c r="B57" s="8" t="s">
        <v>60</v>
      </c>
      <c r="C57" s="504"/>
      <c r="D57" s="504"/>
      <c r="E57" s="504"/>
      <c r="F57" s="504"/>
    </row>
    <row r="58" spans="1:6" ht="17.25">
      <c r="A58" s="23"/>
      <c r="B58" s="5"/>
      <c r="C58" s="10" t="s">
        <v>6</v>
      </c>
      <c r="D58" s="42">
        <v>300</v>
      </c>
      <c r="F58" s="25">
        <f>D58*E58</f>
        <v>0</v>
      </c>
    </row>
    <row r="59" spans="1:6">
      <c r="A59" s="120"/>
      <c r="B59" s="5"/>
    </row>
    <row r="60" spans="1:6" ht="105" customHeight="1">
      <c r="A60" s="120" t="s">
        <v>97</v>
      </c>
      <c r="B60" s="8" t="s">
        <v>503</v>
      </c>
      <c r="C60" s="493"/>
      <c r="D60" s="493"/>
      <c r="E60" s="493"/>
      <c r="F60" s="493"/>
    </row>
    <row r="61" spans="1:6" ht="17.25">
      <c r="A61" s="23"/>
      <c r="B61" s="5" t="s">
        <v>46</v>
      </c>
      <c r="C61" s="10" t="s">
        <v>48</v>
      </c>
      <c r="D61" s="42">
        <v>42</v>
      </c>
      <c r="F61" s="25">
        <f t="shared" ref="F61:F64" si="2">D61*E61</f>
        <v>0</v>
      </c>
    </row>
    <row r="62" spans="1:6" ht="15.75">
      <c r="A62" s="23"/>
      <c r="B62" s="5" t="s">
        <v>47</v>
      </c>
      <c r="C62" s="10" t="s">
        <v>41</v>
      </c>
      <c r="D62" s="42">
        <v>200</v>
      </c>
      <c r="F62" s="25">
        <f t="shared" si="2"/>
        <v>0</v>
      </c>
    </row>
    <row r="63" spans="1:6" ht="15.75">
      <c r="A63" s="23"/>
      <c r="B63" s="5" t="s">
        <v>49</v>
      </c>
      <c r="C63" s="10" t="s">
        <v>41</v>
      </c>
      <c r="D63" s="42">
        <v>220</v>
      </c>
      <c r="F63" s="25">
        <f t="shared" si="2"/>
        <v>0</v>
      </c>
    </row>
    <row r="64" spans="1:6" ht="15.75">
      <c r="A64" s="23"/>
      <c r="B64" s="5" t="s">
        <v>50</v>
      </c>
      <c r="C64" s="10" t="s">
        <v>41</v>
      </c>
      <c r="D64" s="42">
        <v>190</v>
      </c>
      <c r="F64" s="25">
        <f t="shared" si="2"/>
        <v>0</v>
      </c>
    </row>
    <row r="65" spans="1:10" ht="15.75">
      <c r="A65" s="23"/>
      <c r="B65" s="5"/>
    </row>
    <row r="66" spans="1:10" ht="60.75" customHeight="1">
      <c r="A66" s="120" t="s">
        <v>99</v>
      </c>
      <c r="B66" s="8" t="s">
        <v>98</v>
      </c>
    </row>
    <row r="67" spans="1:10" ht="17.25">
      <c r="A67" s="120"/>
      <c r="B67" s="5"/>
      <c r="C67" s="10" t="s">
        <v>6</v>
      </c>
      <c r="D67" s="42">
        <v>750</v>
      </c>
      <c r="F67" s="25">
        <f>D67*E67</f>
        <v>0</v>
      </c>
    </row>
    <row r="68" spans="1:10" ht="15.75">
      <c r="A68" s="23"/>
      <c r="B68" s="5"/>
    </row>
    <row r="69" spans="1:10" ht="34.5" customHeight="1">
      <c r="A69" s="120" t="s">
        <v>199</v>
      </c>
      <c r="B69" s="5" t="s">
        <v>100</v>
      </c>
      <c r="C69" s="122"/>
      <c r="D69" s="123"/>
      <c r="E69" s="124"/>
      <c r="F69" s="125"/>
    </row>
    <row r="70" spans="1:10" ht="18">
      <c r="A70" s="126"/>
      <c r="B70" s="127"/>
      <c r="C70" s="10" t="s">
        <v>101</v>
      </c>
      <c r="D70" s="42">
        <v>30</v>
      </c>
      <c r="F70" s="25">
        <f>D70*E70</f>
        <v>0</v>
      </c>
    </row>
    <row r="71" spans="1:10">
      <c r="B71" s="20"/>
      <c r="C71" s="21"/>
      <c r="D71" s="27"/>
      <c r="E71" s="58"/>
      <c r="F71" s="27"/>
    </row>
    <row r="72" spans="1:10" ht="15.75">
      <c r="B72" s="3" t="s">
        <v>102</v>
      </c>
      <c r="D72" s="44"/>
      <c r="F72" s="57">
        <f>SUM(F18:F71)</f>
        <v>0</v>
      </c>
    </row>
    <row r="73" spans="1:10">
      <c r="J73" s="85"/>
    </row>
    <row r="75" spans="1:10" s="2" customFormat="1" ht="15.75">
      <c r="A75" s="129" t="s">
        <v>1</v>
      </c>
      <c r="B75" s="130" t="s">
        <v>32</v>
      </c>
      <c r="C75" s="10"/>
      <c r="D75" s="42">
        <v>0</v>
      </c>
      <c r="E75" s="34"/>
      <c r="F75" s="25"/>
      <c r="G75" s="400"/>
      <c r="J75" s="95"/>
    </row>
    <row r="76" spans="1:10" s="2" customFormat="1" ht="15.75">
      <c r="A76" s="11"/>
      <c r="B76" s="91"/>
      <c r="C76" s="92"/>
      <c r="D76" s="49"/>
      <c r="E76" s="34"/>
      <c r="F76" s="28"/>
      <c r="G76" s="400"/>
      <c r="J76" s="95"/>
    </row>
    <row r="77" spans="1:10" s="2" customFormat="1" ht="73.5" customHeight="1">
      <c r="A77" s="233" t="s">
        <v>18</v>
      </c>
      <c r="B77" s="8" t="s">
        <v>108</v>
      </c>
      <c r="C77" s="502"/>
      <c r="D77" s="502"/>
      <c r="E77" s="502"/>
      <c r="F77" s="502"/>
      <c r="G77" s="400"/>
      <c r="J77" s="95"/>
    </row>
    <row r="78" spans="1:10" s="2" customFormat="1" ht="17.25">
      <c r="A78" s="120"/>
      <c r="B78" s="8" t="s">
        <v>52</v>
      </c>
      <c r="C78" s="10" t="s">
        <v>6</v>
      </c>
      <c r="D78" s="411">
        <v>805</v>
      </c>
      <c r="E78" s="34"/>
      <c r="F78" s="25">
        <f>D78*E78</f>
        <v>0</v>
      </c>
      <c r="G78" s="400"/>
      <c r="J78" s="95"/>
    </row>
    <row r="79" spans="1:10" s="2" customFormat="1" ht="15.75">
      <c r="A79" s="120"/>
      <c r="B79" s="8"/>
      <c r="C79" s="10"/>
      <c r="D79" s="42"/>
      <c r="E79" s="34"/>
      <c r="F79" s="25"/>
      <c r="G79" s="400"/>
      <c r="J79" s="95"/>
    </row>
    <row r="80" spans="1:10" ht="90.75" customHeight="1">
      <c r="A80" s="233" t="s">
        <v>67</v>
      </c>
      <c r="B80" s="8" t="s">
        <v>504</v>
      </c>
      <c r="C80" s="504"/>
      <c r="D80" s="504"/>
      <c r="E80" s="504"/>
      <c r="F80" s="504"/>
    </row>
    <row r="81" spans="1:10" ht="17.25">
      <c r="A81" s="120"/>
      <c r="B81" s="5" t="s">
        <v>52</v>
      </c>
      <c r="C81" s="10" t="s">
        <v>6</v>
      </c>
      <c r="D81" s="42">
        <v>150</v>
      </c>
      <c r="F81" s="25">
        <f>D81*E81</f>
        <v>0</v>
      </c>
    </row>
    <row r="82" spans="1:10">
      <c r="A82" s="120"/>
      <c r="B82" s="5"/>
      <c r="G82" s="401"/>
    </row>
    <row r="83" spans="1:10" ht="46.5" customHeight="1">
      <c r="A83" s="120" t="s">
        <v>103</v>
      </c>
      <c r="B83" s="5" t="s">
        <v>470</v>
      </c>
      <c r="C83" s="504"/>
      <c r="D83" s="504"/>
      <c r="E83" s="504"/>
      <c r="F83" s="504"/>
      <c r="G83" s="401"/>
    </row>
    <row r="84" spans="1:10" ht="17.25">
      <c r="A84" s="120"/>
      <c r="B84" s="5" t="s">
        <v>52</v>
      </c>
      <c r="C84" s="10" t="s">
        <v>6</v>
      </c>
      <c r="D84" s="42">
        <v>150</v>
      </c>
      <c r="F84" s="25">
        <f>D84*E84</f>
        <v>0</v>
      </c>
      <c r="G84" s="401"/>
    </row>
    <row r="85" spans="1:10">
      <c r="A85" s="120"/>
      <c r="B85" s="5"/>
      <c r="G85" s="401"/>
    </row>
    <row r="86" spans="1:10" ht="45.75" customHeight="1">
      <c r="A86" s="120" t="s">
        <v>104</v>
      </c>
      <c r="B86" s="5" t="s">
        <v>70</v>
      </c>
      <c r="C86" s="502"/>
      <c r="D86" s="502"/>
      <c r="E86" s="502"/>
      <c r="F86" s="502"/>
      <c r="G86" s="401"/>
    </row>
    <row r="87" spans="1:10" s="117" customFormat="1" ht="17.25">
      <c r="A87" s="234"/>
      <c r="B87" s="5" t="s">
        <v>52</v>
      </c>
      <c r="C87" s="10" t="s">
        <v>6</v>
      </c>
      <c r="D87" s="42">
        <v>150</v>
      </c>
      <c r="E87" s="34"/>
      <c r="F87" s="25">
        <f>D87*E87</f>
        <v>0</v>
      </c>
      <c r="G87" s="401"/>
    </row>
    <row r="88" spans="1:10" s="117" customFormat="1">
      <c r="A88" s="234"/>
      <c r="B88" s="5"/>
      <c r="C88" s="10"/>
      <c r="D88" s="42"/>
      <c r="E88" s="34"/>
      <c r="F88" s="25"/>
      <c r="G88" s="401"/>
    </row>
    <row r="89" spans="1:10" s="117" customFormat="1" ht="87.75" customHeight="1">
      <c r="A89" s="120" t="s">
        <v>166</v>
      </c>
      <c r="B89" s="8" t="s">
        <v>168</v>
      </c>
      <c r="C89" s="504"/>
      <c r="D89" s="504"/>
      <c r="E89" s="504"/>
      <c r="F89" s="504"/>
      <c r="G89" s="401"/>
    </row>
    <row r="90" spans="1:10" s="117" customFormat="1">
      <c r="A90" s="116"/>
      <c r="B90" s="5" t="s">
        <v>167</v>
      </c>
      <c r="C90" s="10" t="s">
        <v>45</v>
      </c>
      <c r="D90" s="42">
        <v>40</v>
      </c>
      <c r="E90" s="34"/>
      <c r="F90" s="25">
        <f>D90*E90</f>
        <v>0</v>
      </c>
      <c r="G90" s="401"/>
    </row>
    <row r="91" spans="1:10" s="2" customFormat="1" ht="15.75">
      <c r="A91" s="11"/>
      <c r="B91" s="91"/>
      <c r="C91" s="92"/>
      <c r="D91" s="49"/>
      <c r="E91" s="34"/>
      <c r="F91" s="28"/>
      <c r="G91" s="400"/>
      <c r="J91" s="95"/>
    </row>
    <row r="92" spans="1:10" s="2" customFormat="1" ht="15.75">
      <c r="A92" s="11"/>
      <c r="B92" s="46" t="s">
        <v>33</v>
      </c>
      <c r="C92" s="47"/>
      <c r="D92" s="56"/>
      <c r="E92" s="60"/>
      <c r="F92" s="57">
        <f>SUM(F77:F91)</f>
        <v>0</v>
      </c>
      <c r="G92" s="400"/>
      <c r="J92" s="95"/>
    </row>
    <row r="93" spans="1:10" s="2" customFormat="1" ht="15.75">
      <c r="A93" s="11"/>
      <c r="B93" s="91"/>
      <c r="C93" s="92"/>
      <c r="D93" s="49"/>
      <c r="E93" s="34"/>
      <c r="F93" s="28"/>
      <c r="G93" s="400"/>
      <c r="J93" s="95"/>
    </row>
    <row r="94" spans="1:10" s="2" customFormat="1" ht="15.75">
      <c r="A94" s="11"/>
      <c r="B94" s="91"/>
      <c r="C94" s="92"/>
      <c r="D94" s="49"/>
      <c r="E94" s="34"/>
      <c r="F94" s="28"/>
      <c r="G94" s="400"/>
      <c r="J94" s="95"/>
    </row>
    <row r="95" spans="1:10" s="2" customFormat="1" ht="15.75">
      <c r="A95" s="129" t="s">
        <v>30</v>
      </c>
      <c r="B95" s="130" t="s">
        <v>0</v>
      </c>
      <c r="C95" s="10"/>
      <c r="D95" s="42">
        <v>0</v>
      </c>
      <c r="E95" s="34"/>
      <c r="F95" s="25"/>
      <c r="G95" s="400"/>
      <c r="J95" s="95"/>
    </row>
    <row r="96" spans="1:10" s="2" customFormat="1" ht="15.75">
      <c r="A96" s="11"/>
      <c r="B96" s="91"/>
      <c r="C96" s="92"/>
      <c r="D96" s="49"/>
      <c r="E96" s="34"/>
      <c r="F96" s="28"/>
      <c r="G96" s="400"/>
      <c r="J96" s="95"/>
    </row>
    <row r="97" spans="1:10" s="2" customFormat="1" ht="159.75" customHeight="1">
      <c r="A97" s="120" t="s">
        <v>31</v>
      </c>
      <c r="B97" s="8" t="s">
        <v>596</v>
      </c>
      <c r="C97" s="502"/>
      <c r="D97" s="502"/>
      <c r="E97" s="502"/>
      <c r="F97" s="502"/>
      <c r="G97" s="400"/>
      <c r="J97" s="95"/>
    </row>
    <row r="98" spans="1:10" s="2" customFormat="1" ht="17.25">
      <c r="A98" s="120"/>
      <c r="B98" s="110" t="s">
        <v>52</v>
      </c>
      <c r="C98" s="10" t="s">
        <v>6</v>
      </c>
      <c r="D98" s="42">
        <v>750</v>
      </c>
      <c r="E98" s="34"/>
      <c r="F98" s="25">
        <f>D98*E98</f>
        <v>0</v>
      </c>
      <c r="G98" s="400"/>
      <c r="J98" s="95"/>
    </row>
    <row r="99" spans="1:10" s="2" customFormat="1" ht="15.75">
      <c r="A99" s="120"/>
      <c r="B99" s="91"/>
      <c r="C99" s="92"/>
      <c r="D99" s="49"/>
      <c r="E99" s="34"/>
      <c r="F99" s="28"/>
      <c r="G99" s="400"/>
      <c r="J99" s="95"/>
    </row>
    <row r="100" spans="1:10" s="2" customFormat="1" ht="117.75" customHeight="1">
      <c r="A100" s="120" t="s">
        <v>29</v>
      </c>
      <c r="B100" s="8" t="s">
        <v>597</v>
      </c>
      <c r="C100" s="92"/>
      <c r="D100" s="49"/>
      <c r="E100" s="34"/>
      <c r="F100" s="28"/>
      <c r="G100" s="400"/>
      <c r="J100" s="95"/>
    </row>
    <row r="101" spans="1:10" s="2" customFormat="1" ht="17.25">
      <c r="A101" s="11"/>
      <c r="B101" s="110" t="s">
        <v>52</v>
      </c>
      <c r="C101" s="10" t="s">
        <v>6</v>
      </c>
      <c r="D101" s="42">
        <v>85</v>
      </c>
      <c r="E101" s="34"/>
      <c r="F101" s="25">
        <f>D101*E101</f>
        <v>0</v>
      </c>
      <c r="G101" s="400"/>
      <c r="J101" s="95"/>
    </row>
    <row r="102" spans="1:10" s="2" customFormat="1" ht="15.75">
      <c r="A102" s="11"/>
      <c r="B102" s="91"/>
      <c r="C102" s="92"/>
      <c r="D102" s="49"/>
      <c r="E102" s="34"/>
      <c r="F102" s="28"/>
      <c r="G102" s="400"/>
      <c r="J102" s="95"/>
    </row>
    <row r="103" spans="1:10" s="2" customFormat="1" ht="15.75">
      <c r="A103" s="11"/>
      <c r="B103" s="46" t="s">
        <v>8</v>
      </c>
      <c r="C103" s="47"/>
      <c r="D103" s="56"/>
      <c r="E103" s="60"/>
      <c r="F103" s="57">
        <f>SUM(F97:F102)</f>
        <v>0</v>
      </c>
      <c r="G103" s="400"/>
      <c r="J103" s="95"/>
    </row>
    <row r="104" spans="1:10" s="2" customFormat="1" ht="15.75">
      <c r="A104" s="11"/>
      <c r="B104" s="91"/>
      <c r="C104" s="92"/>
      <c r="D104" s="49"/>
      <c r="E104" s="34"/>
      <c r="F104" s="28"/>
      <c r="G104" s="400"/>
      <c r="J104" s="95"/>
    </row>
    <row r="105" spans="1:10" s="2" customFormat="1" ht="15.75">
      <c r="A105" s="11"/>
      <c r="B105" s="91"/>
      <c r="C105" s="92"/>
      <c r="D105" s="49"/>
      <c r="E105" s="34"/>
      <c r="F105" s="28"/>
      <c r="G105" s="400"/>
      <c r="J105" s="95"/>
    </row>
    <row r="106" spans="1:10" s="2" customFormat="1" ht="15.75">
      <c r="A106" s="129" t="s">
        <v>2</v>
      </c>
      <c r="B106" s="130" t="s">
        <v>53</v>
      </c>
      <c r="C106" s="93"/>
      <c r="D106" s="40"/>
      <c r="E106" s="88"/>
      <c r="F106" s="94"/>
      <c r="G106" s="400"/>
      <c r="J106" s="95"/>
    </row>
    <row r="107" spans="1:10" s="2" customFormat="1" ht="15.75">
      <c r="A107" s="23"/>
      <c r="B107" s="64"/>
      <c r="C107" s="93"/>
      <c r="D107" s="40"/>
      <c r="E107" s="88"/>
      <c r="F107" s="94"/>
      <c r="G107" s="400"/>
      <c r="J107" s="95"/>
    </row>
    <row r="108" spans="1:10" s="2" customFormat="1" ht="189.75" customHeight="1">
      <c r="A108" s="120" t="s">
        <v>11</v>
      </c>
      <c r="B108" s="8" t="s">
        <v>125</v>
      </c>
      <c r="C108" s="10"/>
      <c r="D108" s="42"/>
      <c r="E108" s="34"/>
      <c r="F108" s="25"/>
      <c r="G108" s="400"/>
      <c r="J108" s="95"/>
    </row>
    <row r="109" spans="1:10" s="2" customFormat="1" ht="15.75">
      <c r="A109" s="120"/>
      <c r="B109" s="5" t="s">
        <v>124</v>
      </c>
      <c r="C109" s="10" t="s">
        <v>45</v>
      </c>
      <c r="D109" s="42">
        <v>12</v>
      </c>
      <c r="E109" s="34"/>
      <c r="F109" s="25">
        <f>D109*E109</f>
        <v>0</v>
      </c>
      <c r="G109" s="400"/>
      <c r="J109" s="95"/>
    </row>
    <row r="110" spans="1:10" s="2" customFormat="1" ht="15.75">
      <c r="A110" s="23"/>
      <c r="B110" s="64"/>
      <c r="C110" s="93"/>
      <c r="D110" s="40"/>
      <c r="E110" s="88"/>
      <c r="F110" s="94"/>
      <c r="G110" s="400"/>
      <c r="J110" s="95"/>
    </row>
    <row r="111" spans="1:10" s="2" customFormat="1" ht="191.25" customHeight="1">
      <c r="A111" s="120" t="s">
        <v>58</v>
      </c>
      <c r="B111" s="8" t="s">
        <v>505</v>
      </c>
      <c r="C111" s="10"/>
      <c r="D111" s="42"/>
      <c r="E111" s="34"/>
      <c r="F111" s="25"/>
      <c r="G111" s="400"/>
      <c r="J111" s="95"/>
    </row>
    <row r="112" spans="1:10" s="2" customFormat="1" ht="15.75">
      <c r="A112" s="11"/>
      <c r="B112" s="5" t="s">
        <v>126</v>
      </c>
      <c r="C112" s="10" t="s">
        <v>45</v>
      </c>
      <c r="D112" s="42">
        <v>10</v>
      </c>
      <c r="E112" s="34"/>
      <c r="F112" s="25">
        <f>D112*E112</f>
        <v>0</v>
      </c>
      <c r="G112" s="400"/>
      <c r="J112" s="95"/>
    </row>
    <row r="113" spans="1:10" s="2" customFormat="1" ht="15.75">
      <c r="A113" s="23"/>
      <c r="B113" s="64"/>
      <c r="C113" s="93"/>
      <c r="D113" s="40"/>
      <c r="E113" s="88"/>
      <c r="F113" s="94"/>
      <c r="G113" s="400"/>
      <c r="J113" s="95"/>
    </row>
    <row r="114" spans="1:10" s="2" customFormat="1" ht="191.25" customHeight="1">
      <c r="A114" s="120" t="s">
        <v>127</v>
      </c>
      <c r="B114" s="8" t="s">
        <v>128</v>
      </c>
      <c r="C114" s="10"/>
      <c r="D114" s="42"/>
      <c r="E114" s="34"/>
      <c r="F114" s="25"/>
      <c r="G114" s="400"/>
      <c r="J114" s="95"/>
    </row>
    <row r="115" spans="1:10" s="2" customFormat="1" ht="15.75">
      <c r="A115" s="120"/>
      <c r="B115" s="5" t="s">
        <v>126</v>
      </c>
      <c r="C115" s="10" t="s">
        <v>45</v>
      </c>
      <c r="D115" s="42">
        <v>29</v>
      </c>
      <c r="E115" s="34"/>
      <c r="F115" s="25">
        <f>D115*E115</f>
        <v>0</v>
      </c>
      <c r="G115" s="400"/>
      <c r="J115" s="95"/>
    </row>
    <row r="116" spans="1:10" s="2" customFormat="1" ht="15.75">
      <c r="A116" s="23"/>
      <c r="B116" s="64"/>
      <c r="C116" s="93"/>
      <c r="D116" s="40"/>
      <c r="E116" s="88"/>
      <c r="F116" s="94"/>
      <c r="G116" s="400"/>
      <c r="J116" s="95"/>
    </row>
    <row r="117" spans="1:10" s="2" customFormat="1" ht="177" customHeight="1">
      <c r="A117" s="120" t="s">
        <v>129</v>
      </c>
      <c r="B117" s="8" t="s">
        <v>130</v>
      </c>
      <c r="C117" s="10"/>
      <c r="D117" s="42"/>
      <c r="E117" s="34"/>
      <c r="F117" s="25"/>
      <c r="G117" s="400"/>
      <c r="J117" s="95"/>
    </row>
    <row r="118" spans="1:10" s="2" customFormat="1" ht="15.75">
      <c r="A118" s="120"/>
      <c r="B118" s="5" t="s">
        <v>131</v>
      </c>
      <c r="C118" s="10" t="s">
        <v>45</v>
      </c>
      <c r="D118" s="42">
        <v>5</v>
      </c>
      <c r="E118" s="34"/>
      <c r="F118" s="25">
        <f>D118*E118</f>
        <v>0</v>
      </c>
      <c r="G118" s="400"/>
      <c r="J118" s="95"/>
    </row>
    <row r="119" spans="1:10" s="2" customFormat="1" ht="15.75">
      <c r="A119" s="23"/>
      <c r="B119" s="64"/>
      <c r="C119" s="93"/>
      <c r="D119" s="40"/>
      <c r="E119" s="88"/>
      <c r="F119" s="94"/>
      <c r="G119" s="400"/>
      <c r="J119" s="95"/>
    </row>
    <row r="120" spans="1:10" s="2" customFormat="1" ht="173.25" customHeight="1">
      <c r="A120" s="120" t="s">
        <v>132</v>
      </c>
      <c r="B120" s="8" t="s">
        <v>133</v>
      </c>
      <c r="C120" s="10"/>
      <c r="D120" s="42"/>
      <c r="E120" s="34"/>
      <c r="F120" s="25"/>
      <c r="G120" s="400"/>
      <c r="J120" s="95"/>
    </row>
    <row r="121" spans="1:10" s="2" customFormat="1" ht="15.75">
      <c r="A121" s="120"/>
      <c r="B121" s="5" t="s">
        <v>131</v>
      </c>
      <c r="C121" s="10" t="s">
        <v>45</v>
      </c>
      <c r="D121" s="42">
        <v>2</v>
      </c>
      <c r="E121" s="34"/>
      <c r="F121" s="25">
        <f>D121*E121</f>
        <v>0</v>
      </c>
      <c r="G121" s="400"/>
      <c r="J121" s="95"/>
    </row>
    <row r="122" spans="1:10" s="2" customFormat="1" ht="15.75">
      <c r="A122" s="23"/>
      <c r="B122" s="64"/>
      <c r="C122" s="93"/>
      <c r="D122" s="40"/>
      <c r="E122" s="88"/>
      <c r="F122" s="94"/>
      <c r="G122" s="400"/>
      <c r="J122" s="95"/>
    </row>
    <row r="123" spans="1:10" s="2" customFormat="1" ht="175.5" customHeight="1">
      <c r="A123" s="120" t="s">
        <v>134</v>
      </c>
      <c r="B123" s="8" t="s">
        <v>135</v>
      </c>
      <c r="C123" s="10"/>
      <c r="D123" s="42"/>
      <c r="E123" s="34"/>
      <c r="F123" s="25"/>
      <c r="G123" s="400"/>
      <c r="J123" s="95"/>
    </row>
    <row r="124" spans="1:10" s="2" customFormat="1" ht="15.75">
      <c r="A124" s="120"/>
      <c r="B124" s="5" t="s">
        <v>136</v>
      </c>
      <c r="C124" s="10" t="s">
        <v>45</v>
      </c>
      <c r="D124" s="42">
        <v>1</v>
      </c>
      <c r="E124" s="34"/>
      <c r="F124" s="25">
        <f>D124*E124</f>
        <v>0</v>
      </c>
      <c r="G124" s="400"/>
      <c r="J124" s="95"/>
    </row>
    <row r="125" spans="1:10" s="2" customFormat="1" ht="15.75">
      <c r="A125" s="23"/>
      <c r="B125" s="64"/>
      <c r="C125" s="93"/>
      <c r="D125" s="40"/>
      <c r="E125" s="88"/>
      <c r="F125" s="94"/>
      <c r="G125" s="400"/>
      <c r="J125" s="95"/>
    </row>
    <row r="126" spans="1:10" s="2" customFormat="1" ht="187.5" customHeight="1">
      <c r="A126" s="120" t="s">
        <v>137</v>
      </c>
      <c r="B126" s="8" t="s">
        <v>138</v>
      </c>
      <c r="C126" s="10"/>
      <c r="D126" s="42"/>
      <c r="E126" s="34"/>
      <c r="F126" s="25"/>
      <c r="G126" s="400"/>
      <c r="J126" s="95"/>
    </row>
    <row r="127" spans="1:10" s="2" customFormat="1" ht="15.75">
      <c r="A127" s="120"/>
      <c r="B127" s="5" t="s">
        <v>143</v>
      </c>
      <c r="C127" s="10" t="s">
        <v>45</v>
      </c>
      <c r="D127" s="42">
        <v>1</v>
      </c>
      <c r="E127" s="34"/>
      <c r="F127" s="25">
        <f>D127*E127</f>
        <v>0</v>
      </c>
      <c r="G127" s="400"/>
      <c r="J127" s="95"/>
    </row>
    <row r="128" spans="1:10" s="2" customFormat="1" ht="15.75">
      <c r="A128" s="23"/>
      <c r="B128" s="64"/>
      <c r="C128" s="93"/>
      <c r="D128" s="40"/>
      <c r="E128" s="88"/>
      <c r="F128" s="94"/>
      <c r="G128" s="400"/>
      <c r="J128" s="95"/>
    </row>
    <row r="129" spans="1:10" s="2" customFormat="1" ht="177" customHeight="1">
      <c r="A129" s="120" t="s">
        <v>139</v>
      </c>
      <c r="B129" s="134" t="s">
        <v>144</v>
      </c>
      <c r="C129" s="10"/>
      <c r="D129" s="42"/>
      <c r="E129" s="34"/>
      <c r="F129" s="25"/>
      <c r="G129" s="400"/>
      <c r="J129" s="95"/>
    </row>
    <row r="130" spans="1:10" s="2" customFormat="1" ht="15.75">
      <c r="A130" s="120"/>
      <c r="B130" s="5" t="s">
        <v>140</v>
      </c>
      <c r="C130" s="10" t="s">
        <v>45</v>
      </c>
      <c r="D130" s="42">
        <v>1</v>
      </c>
      <c r="E130" s="34"/>
      <c r="F130" s="25">
        <f>D130*E130</f>
        <v>0</v>
      </c>
      <c r="G130" s="400"/>
      <c r="J130" s="95"/>
    </row>
    <row r="131" spans="1:10" s="2" customFormat="1" ht="15.75">
      <c r="A131" s="23"/>
      <c r="B131" s="64"/>
      <c r="C131" s="93"/>
      <c r="D131" s="40"/>
      <c r="E131" s="88"/>
      <c r="F131" s="94"/>
      <c r="G131" s="400"/>
      <c r="J131" s="95"/>
    </row>
    <row r="132" spans="1:10" s="2" customFormat="1" ht="173.25" customHeight="1">
      <c r="A132" s="120" t="s">
        <v>141</v>
      </c>
      <c r="B132" s="134" t="s">
        <v>145</v>
      </c>
      <c r="C132" s="10"/>
      <c r="D132" s="42"/>
      <c r="E132" s="34"/>
      <c r="F132" s="25"/>
      <c r="G132" s="400"/>
      <c r="J132" s="95"/>
    </row>
    <row r="133" spans="1:10" s="2" customFormat="1" ht="15.75">
      <c r="A133" s="120"/>
      <c r="B133" s="5" t="s">
        <v>142</v>
      </c>
      <c r="C133" s="10" t="s">
        <v>45</v>
      </c>
      <c r="D133" s="42">
        <v>4</v>
      </c>
      <c r="E133" s="34"/>
      <c r="F133" s="25">
        <f>D133*E133</f>
        <v>0</v>
      </c>
      <c r="G133" s="400"/>
      <c r="J133" s="95"/>
    </row>
    <row r="134" spans="1:10">
      <c r="A134" s="120"/>
    </row>
    <row r="135" spans="1:10" ht="15.75">
      <c r="B135" s="46" t="s">
        <v>55</v>
      </c>
      <c r="C135" s="47"/>
      <c r="D135" s="56"/>
      <c r="E135" s="60"/>
      <c r="F135" s="57">
        <f>SUM(F108:F134)</f>
        <v>0</v>
      </c>
    </row>
    <row r="136" spans="1:10" ht="15.75">
      <c r="B136" s="91"/>
      <c r="C136" s="92"/>
      <c r="D136" s="49"/>
      <c r="F136" s="28"/>
    </row>
    <row r="137" spans="1:10">
      <c r="A137" s="13"/>
    </row>
    <row r="138" spans="1:10" ht="15.75">
      <c r="A138" s="129" t="s">
        <v>25</v>
      </c>
      <c r="B138" s="130" t="s">
        <v>9</v>
      </c>
      <c r="D138" s="42">
        <v>0</v>
      </c>
    </row>
    <row r="139" spans="1:10" ht="15.75">
      <c r="A139" s="23"/>
      <c r="B139" s="64"/>
    </row>
    <row r="140" spans="1:10" ht="60.75" customHeight="1">
      <c r="A140" s="120" t="s">
        <v>26</v>
      </c>
      <c r="B140" s="8" t="s">
        <v>105</v>
      </c>
      <c r="C140" s="493"/>
      <c r="D140" s="493"/>
      <c r="E140" s="493"/>
      <c r="F140" s="493"/>
    </row>
    <row r="141" spans="1:10">
      <c r="A141" s="120"/>
      <c r="B141" s="5" t="s">
        <v>40</v>
      </c>
      <c r="C141" s="10" t="s">
        <v>41</v>
      </c>
      <c r="D141" s="42">
        <v>37</v>
      </c>
      <c r="F141" s="25">
        <f>D141*E141</f>
        <v>0</v>
      </c>
    </row>
    <row r="142" spans="1:10">
      <c r="A142" s="120"/>
      <c r="B142" s="89"/>
      <c r="D142" s="39"/>
    </row>
    <row r="143" spans="1:10" ht="72.75" customHeight="1">
      <c r="A143" s="120" t="s">
        <v>37</v>
      </c>
      <c r="B143" s="8" t="s">
        <v>106</v>
      </c>
    </row>
    <row r="144" spans="1:10">
      <c r="A144" s="120"/>
      <c r="B144" s="89"/>
      <c r="C144" s="10" t="s">
        <v>45</v>
      </c>
      <c r="D144" s="42">
        <v>4</v>
      </c>
      <c r="F144" s="25">
        <f>D144*E144</f>
        <v>0</v>
      </c>
    </row>
    <row r="145" spans="1:6">
      <c r="A145" s="120"/>
      <c r="B145" s="89"/>
      <c r="D145" s="39"/>
    </row>
    <row r="146" spans="1:6" ht="60" customHeight="1">
      <c r="A146" s="120" t="s">
        <v>51</v>
      </c>
      <c r="B146" s="8" t="s">
        <v>107</v>
      </c>
      <c r="C146" s="493"/>
      <c r="D146" s="493"/>
      <c r="E146" s="493"/>
      <c r="F146" s="493"/>
    </row>
    <row r="147" spans="1:6" ht="17.25">
      <c r="A147" s="120"/>
      <c r="B147" s="89"/>
      <c r="C147" s="10" t="s">
        <v>6</v>
      </c>
      <c r="D147" s="42">
        <v>796</v>
      </c>
      <c r="F147" s="25">
        <f>D147*E147</f>
        <v>0</v>
      </c>
    </row>
    <row r="148" spans="1:6">
      <c r="A148" s="120"/>
      <c r="B148" s="89"/>
      <c r="D148" s="39"/>
    </row>
    <row r="149" spans="1:6" ht="48" customHeight="1">
      <c r="A149" s="120" t="s">
        <v>68</v>
      </c>
      <c r="B149" s="8" t="s">
        <v>56</v>
      </c>
      <c r="C149" s="493"/>
      <c r="D149" s="493"/>
      <c r="E149" s="493"/>
      <c r="F149" s="493"/>
    </row>
    <row r="150" spans="1:6">
      <c r="A150" s="120"/>
      <c r="B150" s="5"/>
      <c r="C150" s="10" t="s">
        <v>41</v>
      </c>
      <c r="D150" s="42">
        <v>140</v>
      </c>
      <c r="F150" s="25">
        <f>D150*E150</f>
        <v>0</v>
      </c>
    </row>
    <row r="151" spans="1:6">
      <c r="A151" s="120"/>
      <c r="B151" s="5"/>
      <c r="D151" s="39"/>
    </row>
    <row r="152" spans="1:6" ht="46.5" customHeight="1">
      <c r="A152" s="120" t="s">
        <v>69</v>
      </c>
      <c r="B152" s="8" t="s">
        <v>57</v>
      </c>
      <c r="C152" s="493"/>
      <c r="D152" s="493"/>
      <c r="E152" s="493"/>
      <c r="F152" s="493"/>
    </row>
    <row r="153" spans="1:6">
      <c r="A153" s="120"/>
      <c r="B153" s="5"/>
      <c r="C153" s="10" t="s">
        <v>41</v>
      </c>
      <c r="D153" s="42">
        <v>60</v>
      </c>
      <c r="F153" s="25">
        <f>D153*E153</f>
        <v>0</v>
      </c>
    </row>
    <row r="154" spans="1:6">
      <c r="B154" s="5"/>
      <c r="D154" s="39"/>
    </row>
    <row r="155" spans="1:6" ht="15.75">
      <c r="A155" s="13"/>
      <c r="B155" s="29" t="s">
        <v>7</v>
      </c>
      <c r="C155" s="30"/>
      <c r="D155" s="52"/>
      <c r="E155" s="61"/>
      <c r="F155" s="57">
        <f>SUM(F140:F154)</f>
        <v>0</v>
      </c>
    </row>
    <row r="156" spans="1:6" ht="15.75">
      <c r="A156" s="100"/>
      <c r="B156" s="64"/>
      <c r="C156" s="101"/>
      <c r="D156" s="55"/>
      <c r="E156" s="26"/>
      <c r="F156" s="28"/>
    </row>
    <row r="157" spans="1:6">
      <c r="A157" s="9"/>
      <c r="F157" s="25">
        <f>A818*1.15</f>
        <v>0</v>
      </c>
    </row>
    <row r="158" spans="1:6" ht="15.75">
      <c r="A158" s="129" t="s">
        <v>27</v>
      </c>
      <c r="B158" s="133" t="s">
        <v>10</v>
      </c>
      <c r="C158" s="32"/>
      <c r="D158" s="31"/>
      <c r="E158" s="59"/>
      <c r="F158" s="28">
        <f>A819*1.15</f>
        <v>0</v>
      </c>
    </row>
    <row r="159" spans="1:6">
      <c r="D159" s="42">
        <v>0</v>
      </c>
      <c r="F159" s="25">
        <f>A820*1.15</f>
        <v>0</v>
      </c>
    </row>
    <row r="160" spans="1:6" ht="130.5" customHeight="1">
      <c r="A160" s="120" t="s">
        <v>38</v>
      </c>
      <c r="B160" s="8" t="s">
        <v>147</v>
      </c>
      <c r="C160" s="503"/>
      <c r="D160" s="503"/>
      <c r="E160" s="503"/>
      <c r="F160" s="503"/>
    </row>
    <row r="161" spans="1:6" ht="17.25">
      <c r="B161" s="8" t="s">
        <v>471</v>
      </c>
      <c r="C161" s="10" t="s">
        <v>6</v>
      </c>
      <c r="D161" s="42">
        <v>130</v>
      </c>
      <c r="F161" s="25">
        <f>D161*E161</f>
        <v>0</v>
      </c>
    </row>
    <row r="162" spans="1:6">
      <c r="D162" s="42">
        <v>0</v>
      </c>
    </row>
    <row r="163" spans="1:6" ht="15.75">
      <c r="A163" s="13"/>
      <c r="B163" s="29" t="s">
        <v>39</v>
      </c>
      <c r="C163" s="30"/>
      <c r="D163" s="52"/>
      <c r="E163" s="61"/>
      <c r="F163" s="57">
        <f>SUM(F160:F162)</f>
        <v>0</v>
      </c>
    </row>
    <row r="164" spans="1:6" ht="15.75">
      <c r="A164" s="13"/>
      <c r="B164" s="104"/>
      <c r="C164" s="19"/>
      <c r="D164" s="55"/>
      <c r="E164" s="26"/>
      <c r="F164" s="28"/>
    </row>
    <row r="165" spans="1:6">
      <c r="B165" s="5"/>
    </row>
    <row r="166" spans="1:6" ht="15.75">
      <c r="A166" s="129" t="s">
        <v>3</v>
      </c>
      <c r="B166" s="133" t="s">
        <v>115</v>
      </c>
      <c r="C166" s="32"/>
      <c r="D166" s="31"/>
      <c r="E166" s="59"/>
      <c r="F166" s="28">
        <f>A827*1.15</f>
        <v>0</v>
      </c>
    </row>
    <row r="167" spans="1:6" ht="15.75">
      <c r="A167" s="23"/>
      <c r="B167" s="63"/>
      <c r="C167" s="132"/>
      <c r="D167" s="31"/>
      <c r="E167" s="59"/>
      <c r="F167" s="28"/>
    </row>
    <row r="168" spans="1:6" ht="88.5" customHeight="1">
      <c r="A168" s="120" t="s">
        <v>4</v>
      </c>
      <c r="B168" s="8" t="s">
        <v>508</v>
      </c>
      <c r="C168" s="493"/>
      <c r="D168" s="493"/>
      <c r="E168" s="493"/>
      <c r="F168" s="493"/>
    </row>
    <row r="169" spans="1:6" ht="17.25">
      <c r="A169" s="120"/>
      <c r="B169" s="5" t="s">
        <v>495</v>
      </c>
      <c r="C169" s="10" t="s">
        <v>6</v>
      </c>
      <c r="D169" s="42">
        <v>214</v>
      </c>
      <c r="F169" s="25">
        <f>D169*E169</f>
        <v>0</v>
      </c>
    </row>
    <row r="170" spans="1:6" ht="15.75">
      <c r="A170" s="23"/>
      <c r="B170" s="63"/>
      <c r="C170" s="132"/>
      <c r="D170" s="31"/>
      <c r="E170" s="59"/>
      <c r="F170" s="28"/>
    </row>
    <row r="171" spans="1:6" ht="90.75" customHeight="1">
      <c r="A171" s="120" t="s">
        <v>5</v>
      </c>
      <c r="B171" s="8" t="s">
        <v>509</v>
      </c>
    </row>
    <row r="172" spans="1:6" ht="17.25">
      <c r="A172" s="120"/>
      <c r="B172" s="5" t="s">
        <v>113</v>
      </c>
      <c r="C172" s="10" t="s">
        <v>6</v>
      </c>
      <c r="D172" s="42">
        <v>214</v>
      </c>
      <c r="F172" s="25">
        <f>D172*E172</f>
        <v>0</v>
      </c>
    </row>
    <row r="173" spans="1:6" ht="15.75">
      <c r="A173" s="23"/>
      <c r="B173" s="63"/>
      <c r="C173" s="132"/>
      <c r="D173" s="31"/>
      <c r="E173" s="59"/>
      <c r="F173" s="28"/>
    </row>
    <row r="174" spans="1:6" ht="103.5" customHeight="1">
      <c r="A174" s="120" t="s">
        <v>34</v>
      </c>
      <c r="B174" s="8" t="s">
        <v>510</v>
      </c>
    </row>
    <row r="175" spans="1:6" ht="17.25">
      <c r="B175" s="5" t="s">
        <v>114</v>
      </c>
      <c r="C175" s="10" t="s">
        <v>6</v>
      </c>
      <c r="D175" s="42">
        <v>214</v>
      </c>
      <c r="F175" s="25">
        <f>D175*E175</f>
        <v>0</v>
      </c>
    </row>
    <row r="176" spans="1:6">
      <c r="B176" s="5"/>
    </row>
    <row r="177" spans="1:7" ht="219" customHeight="1">
      <c r="A177" s="120" t="s">
        <v>118</v>
      </c>
      <c r="B177" s="8" t="s">
        <v>603</v>
      </c>
      <c r="C177" s="505"/>
      <c r="D177" s="505"/>
      <c r="E177" s="505"/>
      <c r="F177" s="505"/>
    </row>
    <row r="178" spans="1:7" ht="18">
      <c r="A178" s="120"/>
      <c r="B178" s="8" t="s">
        <v>146</v>
      </c>
      <c r="C178" s="42" t="s">
        <v>112</v>
      </c>
      <c r="D178" s="42">
        <v>956</v>
      </c>
      <c r="F178" s="25">
        <f>D178*E178</f>
        <v>0</v>
      </c>
    </row>
    <row r="179" spans="1:7">
      <c r="C179" s="42"/>
    </row>
    <row r="180" spans="1:7" ht="199.5" customHeight="1">
      <c r="A180" s="120" t="s">
        <v>119</v>
      </c>
      <c r="B180" s="8" t="s">
        <v>511</v>
      </c>
      <c r="C180" s="505"/>
      <c r="D180" s="505"/>
      <c r="E180" s="505"/>
      <c r="F180" s="505"/>
    </row>
    <row r="181" spans="1:7" ht="18">
      <c r="A181" s="120"/>
      <c r="B181" s="8" t="s">
        <v>120</v>
      </c>
      <c r="C181" s="42" t="s">
        <v>112</v>
      </c>
      <c r="D181" s="42">
        <v>1328</v>
      </c>
      <c r="F181" s="25">
        <f>D181*E181</f>
        <v>0</v>
      </c>
    </row>
    <row r="182" spans="1:7">
      <c r="A182" s="120"/>
      <c r="C182" s="42"/>
    </row>
    <row r="183" spans="1:7" ht="117.75" customHeight="1">
      <c r="A183" s="120" t="s">
        <v>121</v>
      </c>
      <c r="B183" s="8" t="s">
        <v>512</v>
      </c>
      <c r="C183" s="504"/>
      <c r="D183" s="504"/>
      <c r="E183" s="504"/>
      <c r="F183" s="504"/>
    </row>
    <row r="184" spans="1:7" ht="18" customHeight="1">
      <c r="A184" s="120"/>
      <c r="B184" s="8" t="s">
        <v>120</v>
      </c>
    </row>
    <row r="185" spans="1:7" ht="17.25">
      <c r="B185" s="8" t="s">
        <v>122</v>
      </c>
      <c r="C185" s="10" t="s">
        <v>6</v>
      </c>
      <c r="D185" s="42">
        <v>1328</v>
      </c>
      <c r="F185" s="25">
        <f>D185*E185</f>
        <v>0</v>
      </c>
    </row>
    <row r="186" spans="1:7" ht="17.25">
      <c r="B186" s="8" t="s">
        <v>123</v>
      </c>
      <c r="C186" s="10" t="s">
        <v>6</v>
      </c>
      <c r="D186" s="42">
        <v>1328</v>
      </c>
      <c r="F186" s="25">
        <f>D186*E186</f>
        <v>0</v>
      </c>
    </row>
    <row r="187" spans="1:7">
      <c r="D187" s="42">
        <v>0</v>
      </c>
    </row>
    <row r="188" spans="1:7" ht="15.75">
      <c r="A188" s="13"/>
      <c r="B188" s="128" t="s">
        <v>116</v>
      </c>
      <c r="C188" s="30"/>
      <c r="D188" s="52"/>
      <c r="E188" s="61"/>
      <c r="F188" s="57">
        <f>SUM(F168:F187)</f>
        <v>0</v>
      </c>
    </row>
    <row r="189" spans="1:7">
      <c r="B189" s="5"/>
    </row>
    <row r="190" spans="1:7">
      <c r="B190" s="5"/>
    </row>
    <row r="191" spans="1:7" ht="15.75">
      <c r="A191" s="129" t="s">
        <v>71</v>
      </c>
      <c r="B191" s="130" t="s">
        <v>35</v>
      </c>
      <c r="C191" s="12"/>
      <c r="D191" s="43"/>
      <c r="E191" s="26">
        <f>F191*0.85</f>
        <v>0</v>
      </c>
      <c r="F191" s="28">
        <f>G1075*1.15</f>
        <v>0</v>
      </c>
    </row>
    <row r="192" spans="1:7" ht="15.75">
      <c r="A192" s="96"/>
      <c r="B192" s="97"/>
      <c r="C192" s="98"/>
      <c r="D192" s="98"/>
      <c r="E192" s="98"/>
      <c r="F192" s="94"/>
      <c r="G192" s="401"/>
    </row>
    <row r="193" spans="1:6" ht="130.5" customHeight="1">
      <c r="A193" s="120" t="s">
        <v>109</v>
      </c>
      <c r="B193" s="8" t="s">
        <v>513</v>
      </c>
      <c r="C193" s="493"/>
      <c r="D193" s="493"/>
      <c r="E193" s="493"/>
      <c r="F193" s="493"/>
    </row>
    <row r="194" spans="1:6" ht="17.25">
      <c r="A194" s="235"/>
      <c r="B194" s="5" t="s">
        <v>496</v>
      </c>
      <c r="C194" s="10" t="s">
        <v>6</v>
      </c>
      <c r="D194" s="42">
        <v>130</v>
      </c>
      <c r="F194" s="25">
        <f>D194*E194</f>
        <v>0</v>
      </c>
    </row>
    <row r="195" spans="1:6" ht="17.25">
      <c r="A195" s="235"/>
      <c r="B195" s="5" t="s">
        <v>497</v>
      </c>
      <c r="C195" s="10" t="s">
        <v>6</v>
      </c>
      <c r="D195" s="42">
        <v>130</v>
      </c>
      <c r="F195" s="25">
        <f>D195*E195</f>
        <v>0</v>
      </c>
    </row>
    <row r="196" spans="1:6">
      <c r="A196" s="235"/>
      <c r="B196" s="5"/>
    </row>
    <row r="197" spans="1:6" ht="87" customHeight="1">
      <c r="A197" s="120" t="s">
        <v>110</v>
      </c>
      <c r="B197" s="8" t="s">
        <v>590</v>
      </c>
      <c r="C197" s="493"/>
      <c r="D197" s="493"/>
      <c r="E197" s="493"/>
      <c r="F197" s="493"/>
    </row>
    <row r="198" spans="1:6" ht="28.5">
      <c r="A198" s="235"/>
      <c r="B198" s="5" t="s">
        <v>498</v>
      </c>
      <c r="C198" s="10" t="s">
        <v>6</v>
      </c>
      <c r="D198" s="42">
        <v>65</v>
      </c>
      <c r="F198" s="25">
        <f>D198*E198</f>
        <v>0</v>
      </c>
    </row>
    <row r="199" spans="1:6" ht="15.75">
      <c r="A199" s="96"/>
      <c r="B199" s="97"/>
      <c r="C199" s="98"/>
      <c r="D199" s="98"/>
      <c r="E199" s="98"/>
      <c r="F199" s="94"/>
    </row>
    <row r="200" spans="1:6">
      <c r="A200" s="13"/>
      <c r="B200" s="489" t="s">
        <v>36</v>
      </c>
      <c r="C200" s="490"/>
      <c r="D200" s="490"/>
      <c r="E200" s="490"/>
      <c r="F200" s="57">
        <f>SUM(F193:F199)</f>
        <v>0</v>
      </c>
    </row>
    <row r="201" spans="1:6" ht="15.75">
      <c r="A201" s="13"/>
      <c r="B201" s="86"/>
      <c r="C201" s="87"/>
      <c r="D201" s="87"/>
      <c r="E201" s="87"/>
      <c r="F201" s="28"/>
    </row>
    <row r="202" spans="1:6" ht="15.75">
      <c r="A202" s="13"/>
      <c r="B202" s="86"/>
      <c r="C202" s="87"/>
      <c r="D202" s="87"/>
      <c r="E202" s="87"/>
      <c r="F202" s="28"/>
    </row>
    <row r="203" spans="1:6" ht="15.75">
      <c r="A203" s="129" t="s">
        <v>72</v>
      </c>
      <c r="B203" s="130" t="s">
        <v>148</v>
      </c>
      <c r="C203" s="87"/>
      <c r="D203" s="87"/>
      <c r="E203" s="87"/>
      <c r="F203" s="28"/>
    </row>
    <row r="204" spans="1:6" ht="15.75">
      <c r="A204" s="13"/>
      <c r="B204" s="86"/>
      <c r="C204" s="87"/>
      <c r="D204" s="87"/>
      <c r="E204" s="87"/>
      <c r="F204" s="28"/>
    </row>
    <row r="205" spans="1:6" ht="189" customHeight="1">
      <c r="A205" s="120" t="s">
        <v>149</v>
      </c>
      <c r="B205" s="8" t="s">
        <v>514</v>
      </c>
      <c r="C205" s="494"/>
      <c r="D205" s="494"/>
      <c r="E205" s="494"/>
      <c r="F205" s="494"/>
    </row>
    <row r="206" spans="1:6" ht="17.25">
      <c r="A206" s="235"/>
      <c r="B206" s="5" t="s">
        <v>152</v>
      </c>
      <c r="C206" s="10" t="s">
        <v>6</v>
      </c>
      <c r="D206" s="42">
        <v>330</v>
      </c>
      <c r="F206" s="25">
        <f>D206*E206</f>
        <v>0</v>
      </c>
    </row>
    <row r="207" spans="1:6">
      <c r="A207" s="235"/>
      <c r="B207" s="5"/>
    </row>
    <row r="208" spans="1:6" ht="146.25" customHeight="1">
      <c r="A208" s="120" t="s">
        <v>54</v>
      </c>
      <c r="B208" s="8" t="s">
        <v>515</v>
      </c>
      <c r="C208" s="494"/>
      <c r="D208" s="494"/>
      <c r="E208" s="494"/>
      <c r="F208" s="494"/>
    </row>
    <row r="209" spans="1:6" ht="17.25">
      <c r="A209" s="235"/>
      <c r="B209" s="5" t="s">
        <v>150</v>
      </c>
      <c r="C209" s="10" t="s">
        <v>6</v>
      </c>
      <c r="D209" s="42">
        <v>330</v>
      </c>
      <c r="F209" s="25">
        <f>D209*E209</f>
        <v>0</v>
      </c>
    </row>
    <row r="210" spans="1:6">
      <c r="A210" s="96"/>
      <c r="B210" s="5" t="s">
        <v>329</v>
      </c>
      <c r="C210" s="10" t="s">
        <v>41</v>
      </c>
      <c r="D210" s="42">
        <v>220</v>
      </c>
      <c r="F210" s="25">
        <f>D210*E210</f>
        <v>0</v>
      </c>
    </row>
    <row r="211" spans="1:6" ht="15.75">
      <c r="A211" s="13"/>
      <c r="B211" s="86"/>
      <c r="C211" s="87"/>
      <c r="D211" s="87"/>
      <c r="E211" s="87"/>
      <c r="F211" s="28"/>
    </row>
    <row r="212" spans="1:6" ht="18" customHeight="1">
      <c r="A212" s="13"/>
      <c r="B212" s="489" t="s">
        <v>151</v>
      </c>
      <c r="C212" s="490"/>
      <c r="D212" s="490"/>
      <c r="E212" s="490"/>
      <c r="F212" s="57">
        <f>SUM(F205:F211)</f>
        <v>0</v>
      </c>
    </row>
    <row r="213" spans="1:6" ht="15.75">
      <c r="A213" s="13"/>
      <c r="B213" s="86"/>
      <c r="C213" s="87"/>
      <c r="D213" s="87"/>
      <c r="E213" s="87"/>
      <c r="F213" s="28"/>
    </row>
    <row r="214" spans="1:6" ht="15.75">
      <c r="A214" s="13"/>
      <c r="B214" s="86"/>
      <c r="C214" s="87"/>
      <c r="D214" s="87"/>
      <c r="E214" s="87"/>
      <c r="F214" s="28"/>
    </row>
    <row r="215" spans="1:6" ht="15.75">
      <c r="A215" s="129" t="s">
        <v>73</v>
      </c>
      <c r="B215" s="130" t="s">
        <v>155</v>
      </c>
      <c r="C215" s="87"/>
      <c r="D215" s="87"/>
      <c r="E215" s="87"/>
      <c r="F215" s="28"/>
    </row>
    <row r="216" spans="1:6" ht="15.75">
      <c r="A216" s="13"/>
      <c r="B216" s="86"/>
      <c r="C216" s="87"/>
      <c r="D216" s="87"/>
      <c r="E216" s="87"/>
      <c r="F216" s="28"/>
    </row>
    <row r="217" spans="1:6" ht="102.75" customHeight="1">
      <c r="A217" s="120" t="s">
        <v>154</v>
      </c>
      <c r="B217" s="8" t="s">
        <v>604</v>
      </c>
      <c r="C217" s="493"/>
      <c r="D217" s="493"/>
      <c r="E217" s="493"/>
      <c r="F217" s="493"/>
    </row>
    <row r="218" spans="1:6" ht="17.25">
      <c r="A218" s="96"/>
      <c r="B218" s="5" t="s">
        <v>158</v>
      </c>
      <c r="C218" s="10" t="s">
        <v>6</v>
      </c>
      <c r="D218" s="42">
        <v>720</v>
      </c>
      <c r="F218" s="25">
        <f>D218*E218</f>
        <v>0</v>
      </c>
    </row>
    <row r="219" spans="1:6">
      <c r="A219" s="96"/>
      <c r="B219" s="5" t="s">
        <v>160</v>
      </c>
      <c r="C219" s="10" t="s">
        <v>41</v>
      </c>
      <c r="D219" s="42">
        <v>440</v>
      </c>
      <c r="F219" s="25">
        <f>D219*E219</f>
        <v>0</v>
      </c>
    </row>
    <row r="220" spans="1:6" ht="15.75">
      <c r="A220" s="13"/>
      <c r="B220" s="86"/>
      <c r="C220" s="87"/>
      <c r="D220" s="87"/>
      <c r="E220" s="87"/>
      <c r="F220" s="28"/>
    </row>
    <row r="221" spans="1:6" ht="17.25" customHeight="1">
      <c r="A221" s="13"/>
      <c r="B221" s="489" t="s">
        <v>159</v>
      </c>
      <c r="C221" s="490"/>
      <c r="D221" s="490"/>
      <c r="E221" s="490"/>
      <c r="F221" s="57">
        <f>SUM(F217:F220)</f>
        <v>0</v>
      </c>
    </row>
    <row r="222" spans="1:6" ht="15.75">
      <c r="A222" s="13"/>
      <c r="B222" s="86"/>
      <c r="C222" s="87"/>
      <c r="D222" s="87"/>
      <c r="E222" s="87"/>
      <c r="F222" s="28"/>
    </row>
    <row r="223" spans="1:6" ht="15.75">
      <c r="A223" s="13"/>
      <c r="B223" s="86"/>
      <c r="C223" s="87"/>
      <c r="D223" s="87"/>
      <c r="E223" s="87"/>
      <c r="F223" s="28"/>
    </row>
    <row r="224" spans="1:6" ht="15.75">
      <c r="A224" s="129" t="s">
        <v>161</v>
      </c>
      <c r="B224" s="130" t="s">
        <v>162</v>
      </c>
      <c r="C224" s="87"/>
      <c r="D224" s="87"/>
      <c r="E224" s="87"/>
      <c r="F224" s="28"/>
    </row>
    <row r="225" spans="1:6" ht="15.75">
      <c r="A225" s="13"/>
      <c r="B225" s="86"/>
      <c r="C225" s="87"/>
      <c r="D225" s="87"/>
      <c r="E225" s="87"/>
      <c r="F225" s="28"/>
    </row>
    <row r="226" spans="1:6" ht="75.75" customHeight="1">
      <c r="A226" s="120" t="s">
        <v>170</v>
      </c>
      <c r="B226" s="8" t="s">
        <v>516</v>
      </c>
      <c r="C226" s="98"/>
      <c r="D226" s="98"/>
      <c r="E226" s="98"/>
      <c r="F226" s="94"/>
    </row>
    <row r="227" spans="1:6" ht="17.25">
      <c r="A227" s="235"/>
      <c r="B227" s="5" t="s">
        <v>164</v>
      </c>
      <c r="C227" s="10" t="s">
        <v>6</v>
      </c>
      <c r="D227" s="42">
        <v>46</v>
      </c>
      <c r="F227" s="25">
        <f>D227*E227</f>
        <v>0</v>
      </c>
    </row>
    <row r="228" spans="1:6">
      <c r="A228" s="235"/>
      <c r="B228" s="5"/>
    </row>
    <row r="229" spans="1:6" ht="90" customHeight="1">
      <c r="A229" s="120" t="s">
        <v>171</v>
      </c>
      <c r="B229" s="8" t="s">
        <v>517</v>
      </c>
      <c r="C229" s="495"/>
      <c r="D229" s="495"/>
      <c r="E229" s="495"/>
      <c r="F229" s="495"/>
    </row>
    <row r="230" spans="1:6" ht="17.25">
      <c r="A230" s="235"/>
      <c r="B230" s="5" t="s">
        <v>165</v>
      </c>
      <c r="C230" s="10" t="s">
        <v>6</v>
      </c>
      <c r="D230" s="42">
        <v>180</v>
      </c>
      <c r="F230" s="25">
        <f>D230*E230</f>
        <v>0</v>
      </c>
    </row>
    <row r="231" spans="1:6" ht="15.75">
      <c r="A231" s="13"/>
      <c r="B231" s="86"/>
      <c r="C231" s="87"/>
      <c r="D231" s="87"/>
      <c r="E231" s="87"/>
      <c r="F231" s="28"/>
    </row>
    <row r="232" spans="1:6">
      <c r="A232" s="13"/>
      <c r="B232" s="489" t="s">
        <v>163</v>
      </c>
      <c r="C232" s="490"/>
      <c r="D232" s="490"/>
      <c r="E232" s="490"/>
      <c r="F232" s="57">
        <f>SUM(F226:F231)</f>
        <v>0</v>
      </c>
    </row>
    <row r="233" spans="1:6" ht="15.75">
      <c r="A233" s="13"/>
      <c r="B233" s="104"/>
      <c r="C233" s="105"/>
      <c r="D233" s="105"/>
      <c r="E233" s="105"/>
      <c r="F233" s="28"/>
    </row>
    <row r="234" spans="1:6" ht="15.75">
      <c r="A234" s="13"/>
      <c r="B234" s="104"/>
      <c r="C234" s="105"/>
      <c r="D234" s="105"/>
      <c r="E234" s="105"/>
      <c r="F234" s="28"/>
    </row>
    <row r="235" spans="1:6" ht="16.5" thickBot="1">
      <c r="A235" s="13"/>
      <c r="B235" s="104"/>
      <c r="C235" s="105"/>
      <c r="D235" s="105"/>
      <c r="E235" s="105"/>
      <c r="F235" s="28"/>
    </row>
    <row r="236" spans="1:6" ht="27" customHeight="1" thickBot="1">
      <c r="A236" s="135" t="s">
        <v>180</v>
      </c>
      <c r="B236" s="484" t="s">
        <v>465</v>
      </c>
      <c r="C236" s="484"/>
      <c r="D236" s="485"/>
      <c r="E236" s="105"/>
      <c r="F236" s="28"/>
    </row>
    <row r="237" spans="1:6" ht="15.75">
      <c r="A237" s="13"/>
      <c r="B237" s="104"/>
      <c r="C237" s="105"/>
      <c r="D237" s="105"/>
      <c r="E237" s="105"/>
      <c r="F237" s="28"/>
    </row>
    <row r="238" spans="1:6" ht="15.75">
      <c r="A238" s="13"/>
      <c r="B238" s="104"/>
      <c r="C238" s="105"/>
      <c r="D238" s="105"/>
      <c r="E238" s="105"/>
      <c r="F238" s="28"/>
    </row>
    <row r="239" spans="1:6" ht="15.75">
      <c r="A239" s="129" t="s">
        <v>28</v>
      </c>
      <c r="B239" s="131" t="s">
        <v>42</v>
      </c>
    </row>
    <row r="240" spans="1:6" ht="15.75">
      <c r="A240" s="23"/>
      <c r="B240" s="63"/>
    </row>
    <row r="241" spans="1:6" ht="132" customHeight="1">
      <c r="A241" s="120" t="s">
        <v>14</v>
      </c>
      <c r="B241" s="8" t="s">
        <v>181</v>
      </c>
    </row>
    <row r="242" spans="1:6" ht="15.75">
      <c r="A242" s="23"/>
      <c r="B242" s="5" t="s">
        <v>75</v>
      </c>
      <c r="C242" s="10" t="s">
        <v>45</v>
      </c>
      <c r="D242" s="42">
        <v>52</v>
      </c>
      <c r="F242" s="25">
        <f>D242*E242</f>
        <v>0</v>
      </c>
    </row>
    <row r="243" spans="1:6" ht="15.75">
      <c r="A243" s="23"/>
      <c r="B243" s="5" t="s">
        <v>76</v>
      </c>
      <c r="C243" s="10" t="s">
        <v>45</v>
      </c>
      <c r="D243" s="42">
        <v>52</v>
      </c>
      <c r="F243" s="25">
        <f>D243*E243</f>
        <v>0</v>
      </c>
    </row>
    <row r="244" spans="1:6" ht="15.75">
      <c r="A244" s="100"/>
      <c r="B244" s="104"/>
      <c r="C244" s="105"/>
      <c r="D244" s="105"/>
      <c r="E244" s="105"/>
      <c r="F244" s="28"/>
    </row>
    <row r="245" spans="1:6" ht="118.5" customHeight="1">
      <c r="A245" s="120" t="s">
        <v>15</v>
      </c>
      <c r="B245" s="8" t="s">
        <v>518</v>
      </c>
    </row>
    <row r="246" spans="1:6">
      <c r="A246" s="120"/>
      <c r="B246" s="8" t="s">
        <v>182</v>
      </c>
    </row>
    <row r="247" spans="1:6">
      <c r="A247" s="120"/>
      <c r="B247" s="163" t="s">
        <v>234</v>
      </c>
      <c r="C247" s="164" t="s">
        <v>45</v>
      </c>
      <c r="D247" s="42">
        <v>16</v>
      </c>
      <c r="F247" s="25">
        <f t="shared" ref="F247:F263" si="3">D247*E247</f>
        <v>0</v>
      </c>
    </row>
    <row r="248" spans="1:6" ht="15.75">
      <c r="A248" s="121"/>
      <c r="B248" s="163" t="s">
        <v>235</v>
      </c>
      <c r="C248" s="164" t="s">
        <v>45</v>
      </c>
      <c r="D248" s="42">
        <v>8</v>
      </c>
      <c r="F248" s="25">
        <f t="shared" si="3"/>
        <v>0</v>
      </c>
    </row>
    <row r="249" spans="1:6">
      <c r="A249" s="120"/>
      <c r="B249" s="163" t="s">
        <v>236</v>
      </c>
      <c r="C249" s="164" t="s">
        <v>45</v>
      </c>
      <c r="D249" s="42">
        <v>1</v>
      </c>
      <c r="F249" s="25">
        <f t="shared" si="3"/>
        <v>0</v>
      </c>
    </row>
    <row r="250" spans="1:6">
      <c r="A250" s="120"/>
      <c r="B250" s="163" t="s">
        <v>237</v>
      </c>
      <c r="C250" s="164" t="s">
        <v>45</v>
      </c>
      <c r="D250" s="42">
        <v>1</v>
      </c>
      <c r="F250" s="25">
        <f t="shared" si="3"/>
        <v>0</v>
      </c>
    </row>
    <row r="251" spans="1:6">
      <c r="A251" s="120"/>
      <c r="B251" s="163" t="s">
        <v>238</v>
      </c>
      <c r="C251" s="164" t="s">
        <v>45</v>
      </c>
      <c r="D251" s="42">
        <v>3</v>
      </c>
      <c r="F251" s="25">
        <f t="shared" si="3"/>
        <v>0</v>
      </c>
    </row>
    <row r="252" spans="1:6">
      <c r="A252" s="120"/>
      <c r="B252" s="163" t="s">
        <v>239</v>
      </c>
      <c r="C252" s="164" t="s">
        <v>45</v>
      </c>
      <c r="D252" s="42">
        <v>1</v>
      </c>
      <c r="F252" s="25">
        <f t="shared" si="3"/>
        <v>0</v>
      </c>
    </row>
    <row r="253" spans="1:6">
      <c r="A253" s="120"/>
      <c r="B253" s="163" t="s">
        <v>240</v>
      </c>
      <c r="C253" s="164" t="s">
        <v>45</v>
      </c>
      <c r="D253" s="42">
        <v>2</v>
      </c>
      <c r="F253" s="25">
        <f t="shared" si="3"/>
        <v>0</v>
      </c>
    </row>
    <row r="254" spans="1:6">
      <c r="A254" s="120"/>
      <c r="B254" s="163" t="s">
        <v>241</v>
      </c>
      <c r="C254" s="164" t="s">
        <v>45</v>
      </c>
      <c r="D254" s="42">
        <v>4</v>
      </c>
      <c r="F254" s="25">
        <f t="shared" si="3"/>
        <v>0</v>
      </c>
    </row>
    <row r="255" spans="1:6">
      <c r="A255" s="120"/>
      <c r="B255" s="163" t="s">
        <v>242</v>
      </c>
      <c r="C255" s="164" t="s">
        <v>45</v>
      </c>
      <c r="D255" s="42">
        <v>1</v>
      </c>
      <c r="F255" s="25">
        <f t="shared" si="3"/>
        <v>0</v>
      </c>
    </row>
    <row r="256" spans="1:6">
      <c r="A256" s="120"/>
      <c r="B256" s="163" t="s">
        <v>243</v>
      </c>
      <c r="C256" s="164" t="s">
        <v>45</v>
      </c>
      <c r="D256" s="42">
        <v>1</v>
      </c>
      <c r="F256" s="25">
        <f t="shared" si="3"/>
        <v>0</v>
      </c>
    </row>
    <row r="257" spans="1:6">
      <c r="A257" s="120"/>
      <c r="B257" s="163" t="s">
        <v>244</v>
      </c>
      <c r="C257" s="164" t="s">
        <v>45</v>
      </c>
      <c r="D257" s="42">
        <v>4</v>
      </c>
      <c r="F257" s="25">
        <f t="shared" si="3"/>
        <v>0</v>
      </c>
    </row>
    <row r="258" spans="1:6">
      <c r="A258" s="120"/>
      <c r="B258" s="163" t="s">
        <v>245</v>
      </c>
      <c r="C258" s="164" t="s">
        <v>45</v>
      </c>
      <c r="D258" s="42">
        <v>7</v>
      </c>
      <c r="F258" s="25">
        <f t="shared" si="3"/>
        <v>0</v>
      </c>
    </row>
    <row r="259" spans="1:6">
      <c r="A259" s="120"/>
      <c r="B259" s="163" t="s">
        <v>246</v>
      </c>
      <c r="C259" s="164" t="s">
        <v>45</v>
      </c>
      <c r="D259" s="42">
        <v>3</v>
      </c>
      <c r="F259" s="25">
        <f t="shared" si="3"/>
        <v>0</v>
      </c>
    </row>
    <row r="260" spans="1:6">
      <c r="A260" s="120"/>
      <c r="B260" s="163" t="s">
        <v>247</v>
      </c>
      <c r="C260" s="164" t="s">
        <v>45</v>
      </c>
      <c r="D260" s="42">
        <v>2</v>
      </c>
      <c r="F260" s="25">
        <f t="shared" si="3"/>
        <v>0</v>
      </c>
    </row>
    <row r="261" spans="1:6">
      <c r="A261" s="120"/>
      <c r="B261" s="163" t="s">
        <v>248</v>
      </c>
      <c r="C261" s="164" t="s">
        <v>45</v>
      </c>
      <c r="D261" s="42">
        <v>2</v>
      </c>
      <c r="F261" s="25">
        <f t="shared" si="3"/>
        <v>0</v>
      </c>
    </row>
    <row r="262" spans="1:6">
      <c r="A262" s="120"/>
      <c r="B262" s="163" t="s">
        <v>249</v>
      </c>
      <c r="C262" s="164" t="s">
        <v>45</v>
      </c>
      <c r="D262" s="42">
        <v>1</v>
      </c>
      <c r="F262" s="25">
        <f t="shared" si="3"/>
        <v>0</v>
      </c>
    </row>
    <row r="263" spans="1:6">
      <c r="A263" s="120"/>
      <c r="B263" s="163" t="s">
        <v>250</v>
      </c>
      <c r="C263" s="164" t="s">
        <v>45</v>
      </c>
      <c r="D263" s="42">
        <v>1</v>
      </c>
      <c r="F263" s="25">
        <f t="shared" si="3"/>
        <v>0</v>
      </c>
    </row>
    <row r="264" spans="1:6" ht="15.75">
      <c r="A264" s="13"/>
      <c r="B264" s="104"/>
      <c r="C264" s="105"/>
      <c r="D264" s="105"/>
      <c r="E264" s="105"/>
      <c r="F264" s="28"/>
    </row>
    <row r="265" spans="1:6" ht="116.25" customHeight="1">
      <c r="A265" s="120" t="s">
        <v>16</v>
      </c>
      <c r="B265" s="8" t="s">
        <v>519</v>
      </c>
    </row>
    <row r="266" spans="1:6">
      <c r="A266" s="120"/>
      <c r="B266" s="8" t="s">
        <v>77</v>
      </c>
    </row>
    <row r="267" spans="1:6" ht="17.25">
      <c r="A267" s="120"/>
      <c r="B267" s="5" t="s">
        <v>88</v>
      </c>
      <c r="C267" s="10" t="s">
        <v>6</v>
      </c>
      <c r="D267" s="42">
        <v>186</v>
      </c>
      <c r="F267" s="25">
        <f>D267*E267</f>
        <v>0</v>
      </c>
    </row>
    <row r="268" spans="1:6">
      <c r="A268" s="120"/>
      <c r="B268" s="5" t="s">
        <v>89</v>
      </c>
      <c r="C268" s="10" t="s">
        <v>41</v>
      </c>
      <c r="D268" s="42">
        <v>220</v>
      </c>
      <c r="F268" s="25">
        <f>D268*E268</f>
        <v>0</v>
      </c>
    </row>
    <row r="269" spans="1:6">
      <c r="A269" s="120"/>
      <c r="B269" s="5"/>
    </row>
    <row r="270" spans="1:6" ht="117" customHeight="1">
      <c r="A270" s="120" t="s">
        <v>17</v>
      </c>
      <c r="B270" s="8" t="s">
        <v>184</v>
      </c>
    </row>
    <row r="271" spans="1:6">
      <c r="A271" s="120"/>
      <c r="B271" s="8" t="s">
        <v>77</v>
      </c>
    </row>
    <row r="272" spans="1:6" ht="17.25">
      <c r="A272" s="120"/>
      <c r="B272" s="5" t="s">
        <v>92</v>
      </c>
      <c r="C272" s="10" t="s">
        <v>6</v>
      </c>
      <c r="D272" s="42">
        <v>200</v>
      </c>
      <c r="F272" s="25">
        <f>D272*E272</f>
        <v>0</v>
      </c>
    </row>
    <row r="273" spans="1:6">
      <c r="A273" s="120"/>
      <c r="B273" s="5"/>
    </row>
    <row r="274" spans="1:6" ht="116.25" customHeight="1">
      <c r="A274" s="120" t="s">
        <v>90</v>
      </c>
      <c r="B274" s="8" t="s">
        <v>520</v>
      </c>
    </row>
    <row r="275" spans="1:6">
      <c r="A275" s="120"/>
      <c r="B275" s="8" t="s">
        <v>77</v>
      </c>
    </row>
    <row r="276" spans="1:6" ht="17.25">
      <c r="A276" s="120"/>
      <c r="B276" s="5" t="s">
        <v>150</v>
      </c>
      <c r="C276" s="10" t="s">
        <v>6</v>
      </c>
      <c r="D276" s="42">
        <v>350</v>
      </c>
      <c r="F276" s="25">
        <f>D276*E276</f>
        <v>0</v>
      </c>
    </row>
    <row r="277" spans="1:6">
      <c r="A277" s="120"/>
      <c r="B277" s="5"/>
    </row>
    <row r="278" spans="1:6" ht="135" customHeight="1">
      <c r="A278" s="120" t="s">
        <v>93</v>
      </c>
      <c r="B278" s="8" t="s">
        <v>183</v>
      </c>
    </row>
    <row r="279" spans="1:6" ht="17.25">
      <c r="A279" s="120"/>
      <c r="B279" s="8" t="s">
        <v>169</v>
      </c>
      <c r="C279" s="10" t="s">
        <v>6</v>
      </c>
      <c r="D279" s="42">
        <v>610</v>
      </c>
      <c r="F279" s="25">
        <f>D279*E279</f>
        <v>0</v>
      </c>
    </row>
    <row r="280" spans="1:6">
      <c r="A280" s="120"/>
      <c r="B280" s="5"/>
    </row>
    <row r="281" spans="1:6" ht="132" customHeight="1">
      <c r="A281" s="120" t="s">
        <v>95</v>
      </c>
      <c r="B281" s="8" t="s">
        <v>190</v>
      </c>
    </row>
    <row r="282" spans="1:6" ht="17.25">
      <c r="A282" s="23"/>
      <c r="B282" s="5"/>
      <c r="C282" s="10" t="s">
        <v>6</v>
      </c>
      <c r="D282" s="42">
        <v>420</v>
      </c>
      <c r="F282" s="25">
        <f>D282*E282</f>
        <v>0</v>
      </c>
    </row>
    <row r="283" spans="1:6">
      <c r="A283" s="120"/>
      <c r="B283" s="5"/>
    </row>
    <row r="284" spans="1:6" ht="132" customHeight="1">
      <c r="A284" s="120" t="s">
        <v>96</v>
      </c>
      <c r="B284" s="8" t="s">
        <v>185</v>
      </c>
    </row>
    <row r="285" spans="1:6" ht="15.75">
      <c r="A285" s="23"/>
      <c r="B285" s="5" t="s">
        <v>46</v>
      </c>
      <c r="C285" s="10" t="s">
        <v>41</v>
      </c>
      <c r="D285" s="42">
        <v>64</v>
      </c>
      <c r="F285" s="25">
        <f t="shared" ref="F285:F288" si="4">D285*E285</f>
        <v>0</v>
      </c>
    </row>
    <row r="286" spans="1:6" ht="15.75">
      <c r="A286" s="23"/>
      <c r="B286" s="5" t="s">
        <v>47</v>
      </c>
      <c r="C286" s="10" t="s">
        <v>41</v>
      </c>
      <c r="D286" s="42">
        <v>110</v>
      </c>
      <c r="F286" s="25">
        <f t="shared" si="4"/>
        <v>0</v>
      </c>
    </row>
    <row r="287" spans="1:6" ht="15.75">
      <c r="A287" s="23"/>
      <c r="B287" s="5" t="s">
        <v>49</v>
      </c>
      <c r="C287" s="10" t="s">
        <v>41</v>
      </c>
      <c r="D287" s="42">
        <v>98</v>
      </c>
      <c r="F287" s="25">
        <f t="shared" si="4"/>
        <v>0</v>
      </c>
    </row>
    <row r="288" spans="1:6" ht="15.75">
      <c r="A288" s="23"/>
      <c r="B288" s="5" t="s">
        <v>50</v>
      </c>
      <c r="C288" s="10" t="s">
        <v>41</v>
      </c>
      <c r="D288" s="42">
        <v>220</v>
      </c>
      <c r="F288" s="25">
        <f t="shared" si="4"/>
        <v>0</v>
      </c>
    </row>
    <row r="289" spans="1:6" ht="15.75">
      <c r="A289" s="23"/>
      <c r="B289" s="5"/>
    </row>
    <row r="290" spans="1:6" ht="102" customHeight="1">
      <c r="A290" s="120" t="s">
        <v>97</v>
      </c>
      <c r="B290" s="8" t="s">
        <v>326</v>
      </c>
      <c r="C290" s="164"/>
    </row>
    <row r="291" spans="1:6" ht="15.75">
      <c r="A291" s="23"/>
      <c r="B291" s="5" t="s">
        <v>327</v>
      </c>
      <c r="C291" s="10" t="s">
        <v>41</v>
      </c>
      <c r="D291" s="42">
        <v>110</v>
      </c>
      <c r="F291" s="25">
        <f>D291*E291</f>
        <v>0</v>
      </c>
    </row>
    <row r="292" spans="1:6" ht="15.75">
      <c r="A292" s="23"/>
      <c r="B292" s="5"/>
    </row>
    <row r="293" spans="1:6" ht="75" customHeight="1">
      <c r="A293" s="120" t="s">
        <v>99</v>
      </c>
      <c r="B293" s="8" t="s">
        <v>521</v>
      </c>
    </row>
    <row r="294" spans="1:6">
      <c r="A294" s="120"/>
      <c r="B294" s="5" t="s">
        <v>203</v>
      </c>
      <c r="C294" s="10" t="s">
        <v>45</v>
      </c>
      <c r="D294" s="42">
        <v>15</v>
      </c>
      <c r="F294" s="25">
        <f>D294*E294</f>
        <v>0</v>
      </c>
    </row>
    <row r="295" spans="1:6" ht="15.75">
      <c r="A295" s="23"/>
      <c r="B295" s="5"/>
    </row>
    <row r="296" spans="1:6" ht="63" customHeight="1">
      <c r="A296" s="120" t="s">
        <v>199</v>
      </c>
      <c r="B296" s="8" t="s">
        <v>186</v>
      </c>
    </row>
    <row r="297" spans="1:6" ht="17.25">
      <c r="A297" s="120"/>
      <c r="B297" s="5"/>
      <c r="C297" s="10" t="s">
        <v>6</v>
      </c>
      <c r="D297" s="42">
        <v>1450</v>
      </c>
      <c r="F297" s="25">
        <f>D297*E297</f>
        <v>0</v>
      </c>
    </row>
    <row r="298" spans="1:6" ht="15.75">
      <c r="A298" s="23"/>
      <c r="B298" s="5"/>
    </row>
    <row r="299" spans="1:6" ht="33.75" customHeight="1">
      <c r="A299" s="120" t="s">
        <v>325</v>
      </c>
      <c r="B299" s="5" t="s">
        <v>100</v>
      </c>
      <c r="C299" s="122"/>
      <c r="D299" s="123"/>
      <c r="E299" s="124"/>
      <c r="F299" s="125"/>
    </row>
    <row r="300" spans="1:6" ht="18">
      <c r="A300" s="126"/>
      <c r="B300" s="127"/>
      <c r="C300" s="10" t="s">
        <v>101</v>
      </c>
      <c r="D300" s="42">
        <v>40</v>
      </c>
      <c r="F300" s="25">
        <f>D300*E300</f>
        <v>0</v>
      </c>
    </row>
    <row r="301" spans="1:6" ht="15.75">
      <c r="A301" s="23"/>
      <c r="B301" s="5"/>
    </row>
    <row r="302" spans="1:6" ht="15.75">
      <c r="A302" s="23"/>
      <c r="B302" s="165" t="s">
        <v>102</v>
      </c>
      <c r="C302" s="166"/>
      <c r="D302" s="167"/>
      <c r="E302" s="168"/>
      <c r="F302" s="169">
        <f>SUM(F241:F301)</f>
        <v>0</v>
      </c>
    </row>
    <row r="303" spans="1:6" ht="15.75">
      <c r="A303" s="23"/>
      <c r="B303" s="5"/>
    </row>
    <row r="304" spans="1:6" ht="15.75">
      <c r="A304" s="23"/>
      <c r="B304" s="5"/>
    </row>
    <row r="305" spans="1:6" ht="15.75">
      <c r="A305" s="129" t="s">
        <v>1</v>
      </c>
      <c r="B305" s="130" t="s">
        <v>32</v>
      </c>
      <c r="D305" s="42">
        <v>0</v>
      </c>
    </row>
    <row r="306" spans="1:6" ht="15.75">
      <c r="B306" s="91"/>
      <c r="C306" s="92"/>
      <c r="D306" s="49"/>
      <c r="F306" s="28"/>
    </row>
    <row r="307" spans="1:6" ht="60.75" customHeight="1">
      <c r="A307" s="233" t="s">
        <v>18</v>
      </c>
      <c r="B307" s="8" t="s">
        <v>188</v>
      </c>
      <c r="C307" s="92"/>
      <c r="D307" s="49"/>
      <c r="F307" s="28"/>
    </row>
    <row r="308" spans="1:6" ht="17.25">
      <c r="A308" s="120"/>
      <c r="B308" s="8" t="s">
        <v>187</v>
      </c>
      <c r="C308" s="10" t="s">
        <v>6</v>
      </c>
      <c r="D308" s="42">
        <v>1800</v>
      </c>
      <c r="F308" s="25">
        <f>D308*E308</f>
        <v>0</v>
      </c>
    </row>
    <row r="309" spans="1:6" ht="15.75">
      <c r="A309" s="23"/>
      <c r="B309" s="5"/>
    </row>
    <row r="310" spans="1:6" ht="104.25" customHeight="1">
      <c r="A310" s="233" t="s">
        <v>67</v>
      </c>
      <c r="B310" s="8" t="s">
        <v>522</v>
      </c>
    </row>
    <row r="311" spans="1:6" ht="17.25">
      <c r="A311" s="120"/>
      <c r="B311" s="5" t="s">
        <v>189</v>
      </c>
      <c r="C311" s="10" t="s">
        <v>6</v>
      </c>
      <c r="D311" s="42">
        <v>300</v>
      </c>
      <c r="F311" s="25">
        <f>D311*E311</f>
        <v>0</v>
      </c>
    </row>
    <row r="312" spans="1:6" ht="15.75">
      <c r="A312" s="23"/>
      <c r="B312" s="5"/>
    </row>
    <row r="313" spans="1:6" ht="58.5" customHeight="1">
      <c r="A313" s="120" t="s">
        <v>103</v>
      </c>
      <c r="B313" s="5" t="s">
        <v>472</v>
      </c>
    </row>
    <row r="314" spans="1:6" ht="17.25">
      <c r="A314" s="120"/>
      <c r="B314" s="5" t="s">
        <v>189</v>
      </c>
      <c r="C314" s="10" t="s">
        <v>6</v>
      </c>
      <c r="D314" s="42">
        <v>300</v>
      </c>
      <c r="F314" s="25">
        <f>D314*E314</f>
        <v>0</v>
      </c>
    </row>
    <row r="315" spans="1:6" ht="15.75">
      <c r="A315" s="23"/>
      <c r="B315" s="5"/>
    </row>
    <row r="316" spans="1:6" ht="46.5" customHeight="1">
      <c r="A316" s="120" t="s">
        <v>104</v>
      </c>
      <c r="B316" s="5" t="s">
        <v>191</v>
      </c>
    </row>
    <row r="317" spans="1:6" ht="17.25">
      <c r="A317" s="116"/>
      <c r="B317" s="5" t="s">
        <v>189</v>
      </c>
      <c r="C317" s="10" t="s">
        <v>6</v>
      </c>
      <c r="D317" s="42">
        <v>300</v>
      </c>
      <c r="F317" s="25">
        <f>D317*E317</f>
        <v>0</v>
      </c>
    </row>
    <row r="318" spans="1:6" ht="15.75">
      <c r="A318" s="23"/>
      <c r="B318" s="5"/>
    </row>
    <row r="319" spans="1:6" ht="87.75" customHeight="1">
      <c r="A319" s="120" t="s">
        <v>166</v>
      </c>
      <c r="B319" s="8" t="s">
        <v>192</v>
      </c>
    </row>
    <row r="320" spans="1:6">
      <c r="A320" s="116"/>
      <c r="B320" s="5" t="s">
        <v>167</v>
      </c>
      <c r="C320" s="10" t="s">
        <v>45</v>
      </c>
      <c r="D320" s="42">
        <v>34</v>
      </c>
      <c r="F320" s="25">
        <f>D320*E320</f>
        <v>0</v>
      </c>
    </row>
    <row r="321" spans="1:6" ht="15.75">
      <c r="A321" s="23"/>
      <c r="B321" s="5"/>
    </row>
    <row r="322" spans="1:6" ht="15.75">
      <c r="A322" s="23"/>
      <c r="B322" s="46" t="s">
        <v>33</v>
      </c>
      <c r="C322" s="47"/>
      <c r="D322" s="56"/>
      <c r="E322" s="60"/>
      <c r="F322" s="57">
        <f>SUM(F307:F321)</f>
        <v>0</v>
      </c>
    </row>
    <row r="323" spans="1:6" ht="15.75">
      <c r="A323" s="23"/>
      <c r="B323" s="91"/>
      <c r="C323" s="92"/>
      <c r="D323" s="49"/>
      <c r="F323" s="28"/>
    </row>
    <row r="324" spans="1:6" ht="15.75">
      <c r="A324" s="23"/>
      <c r="B324" s="5"/>
    </row>
    <row r="325" spans="1:6" ht="15.75">
      <c r="A325" s="129" t="s">
        <v>30</v>
      </c>
      <c r="B325" s="130" t="s">
        <v>0</v>
      </c>
      <c r="D325" s="42">
        <v>0</v>
      </c>
    </row>
    <row r="326" spans="1:6" ht="15.75">
      <c r="B326" s="91"/>
      <c r="C326" s="92"/>
      <c r="D326" s="49"/>
      <c r="F326" s="28"/>
    </row>
    <row r="327" spans="1:6" ht="164.25" customHeight="1">
      <c r="A327" s="120" t="s">
        <v>31</v>
      </c>
      <c r="B327" s="8" t="s">
        <v>594</v>
      </c>
      <c r="C327" s="92"/>
      <c r="D327" s="49"/>
      <c r="F327" s="28"/>
    </row>
    <row r="328" spans="1:6" ht="17.25">
      <c r="A328" s="120"/>
      <c r="B328" s="5" t="s">
        <v>193</v>
      </c>
      <c r="C328" s="10" t="s">
        <v>6</v>
      </c>
      <c r="D328" s="42">
        <v>1450</v>
      </c>
      <c r="F328" s="25">
        <f>D328*E328</f>
        <v>0</v>
      </c>
    </row>
    <row r="329" spans="1:6" ht="15.75">
      <c r="A329" s="120"/>
      <c r="B329" s="91"/>
      <c r="C329" s="92"/>
      <c r="D329" s="49"/>
      <c r="F329" s="28"/>
    </row>
    <row r="330" spans="1:6" ht="118.5" customHeight="1">
      <c r="A330" s="120" t="s">
        <v>29</v>
      </c>
      <c r="B330" s="8" t="s">
        <v>595</v>
      </c>
      <c r="C330" s="92"/>
      <c r="D330" s="49"/>
      <c r="F330" s="28"/>
    </row>
    <row r="331" spans="1:6" ht="17.25">
      <c r="B331" s="5" t="s">
        <v>193</v>
      </c>
      <c r="C331" s="10" t="s">
        <v>6</v>
      </c>
      <c r="D331" s="42">
        <v>80</v>
      </c>
      <c r="F331" s="25">
        <f>D331*E331</f>
        <v>0</v>
      </c>
    </row>
    <row r="332" spans="1:6" ht="15.75">
      <c r="B332" s="91"/>
      <c r="C332" s="92"/>
      <c r="D332" s="49"/>
      <c r="F332" s="28"/>
    </row>
    <row r="333" spans="1:6" ht="15.75">
      <c r="B333" s="46" t="s">
        <v>8</v>
      </c>
      <c r="C333" s="47"/>
      <c r="D333" s="56"/>
      <c r="E333" s="60"/>
      <c r="F333" s="57">
        <f>SUM(F327:F332)</f>
        <v>0</v>
      </c>
    </row>
    <row r="334" spans="1:6" ht="15.75">
      <c r="A334" s="23"/>
      <c r="B334" s="5"/>
    </row>
    <row r="335" spans="1:6" ht="15.75">
      <c r="A335" s="23"/>
      <c r="B335" s="5"/>
    </row>
    <row r="336" spans="1:6" ht="15.75">
      <c r="A336" s="129" t="s">
        <v>2</v>
      </c>
      <c r="B336" s="130" t="s">
        <v>53</v>
      </c>
      <c r="C336" s="93"/>
      <c r="D336" s="40"/>
      <c r="E336" s="88"/>
      <c r="F336" s="94"/>
    </row>
    <row r="337" spans="1:6" ht="15.75">
      <c r="A337" s="23"/>
      <c r="B337" s="64"/>
      <c r="C337" s="93"/>
      <c r="D337" s="40"/>
      <c r="E337" s="88"/>
      <c r="F337" s="94"/>
    </row>
    <row r="338" spans="1:6" ht="201.75" customHeight="1">
      <c r="A338" s="120" t="s">
        <v>11</v>
      </c>
      <c r="B338" s="8" t="s">
        <v>204</v>
      </c>
    </row>
    <row r="339" spans="1:6" ht="16.5" customHeight="1">
      <c r="A339" s="120"/>
      <c r="B339" s="5" t="s">
        <v>205</v>
      </c>
      <c r="C339" s="10" t="s">
        <v>45</v>
      </c>
      <c r="D339" s="42">
        <v>16</v>
      </c>
      <c r="F339" s="25">
        <f>D339*E339</f>
        <v>0</v>
      </c>
    </row>
    <row r="340" spans="1:6">
      <c r="A340" s="120"/>
      <c r="B340" s="5"/>
    </row>
    <row r="341" spans="1:6" ht="231.75" customHeight="1">
      <c r="A341" s="120" t="s">
        <v>58</v>
      </c>
      <c r="B341" s="8" t="s">
        <v>206</v>
      </c>
    </row>
    <row r="342" spans="1:6">
      <c r="B342" s="5" t="s">
        <v>207</v>
      </c>
      <c r="C342" s="10" t="s">
        <v>45</v>
      </c>
      <c r="D342" s="42">
        <v>8</v>
      </c>
      <c r="F342" s="25">
        <f>D342*E342</f>
        <v>0</v>
      </c>
    </row>
    <row r="343" spans="1:6">
      <c r="B343" s="5"/>
    </row>
    <row r="344" spans="1:6" ht="217.5" customHeight="1">
      <c r="A344" s="120" t="s">
        <v>127</v>
      </c>
      <c r="B344" s="8" t="s">
        <v>255</v>
      </c>
    </row>
    <row r="345" spans="1:6">
      <c r="B345" s="5" t="s">
        <v>208</v>
      </c>
      <c r="C345" s="10" t="s">
        <v>45</v>
      </c>
      <c r="D345" s="42">
        <v>1</v>
      </c>
      <c r="F345" s="25">
        <f>D345*E345</f>
        <v>0</v>
      </c>
    </row>
    <row r="346" spans="1:6">
      <c r="B346" s="5"/>
    </row>
    <row r="347" spans="1:6" ht="217.5" customHeight="1">
      <c r="A347" s="120" t="s">
        <v>129</v>
      </c>
      <c r="B347" s="8" t="s">
        <v>523</v>
      </c>
    </row>
    <row r="348" spans="1:6">
      <c r="A348" s="120"/>
      <c r="B348" s="5" t="s">
        <v>209</v>
      </c>
      <c r="C348" s="10" t="s">
        <v>45</v>
      </c>
      <c r="D348" s="42">
        <v>1</v>
      </c>
      <c r="F348" s="25">
        <f>D348*E348</f>
        <v>0</v>
      </c>
    </row>
    <row r="349" spans="1:6">
      <c r="A349" s="120"/>
      <c r="B349" s="5"/>
    </row>
    <row r="350" spans="1:6" ht="189" customHeight="1">
      <c r="A350" s="120" t="s">
        <v>132</v>
      </c>
      <c r="B350" s="8" t="s">
        <v>524</v>
      </c>
    </row>
    <row r="351" spans="1:6">
      <c r="A351" s="120"/>
      <c r="B351" s="5" t="s">
        <v>210</v>
      </c>
      <c r="C351" s="10" t="s">
        <v>45</v>
      </c>
      <c r="D351" s="42">
        <v>3</v>
      </c>
      <c r="F351" s="25">
        <f>D351*E351</f>
        <v>0</v>
      </c>
    </row>
    <row r="352" spans="1:6">
      <c r="A352" s="120"/>
      <c r="B352" s="5"/>
    </row>
    <row r="353" spans="1:6" ht="216" customHeight="1">
      <c r="A353" s="120" t="s">
        <v>134</v>
      </c>
      <c r="B353" s="8" t="s">
        <v>525</v>
      </c>
    </row>
    <row r="354" spans="1:6">
      <c r="B354" s="5" t="s">
        <v>211</v>
      </c>
      <c r="C354" s="10" t="s">
        <v>45</v>
      </c>
      <c r="D354" s="42">
        <v>1</v>
      </c>
      <c r="F354" s="25">
        <f>D354*E354</f>
        <v>0</v>
      </c>
    </row>
    <row r="355" spans="1:6">
      <c r="B355" s="5"/>
    </row>
    <row r="356" spans="1:6" ht="204" customHeight="1">
      <c r="A356" s="120" t="s">
        <v>137</v>
      </c>
      <c r="B356" s="8" t="s">
        <v>526</v>
      </c>
    </row>
    <row r="357" spans="1:6">
      <c r="A357" s="120"/>
      <c r="B357" s="5" t="s">
        <v>212</v>
      </c>
      <c r="C357" s="10" t="s">
        <v>45</v>
      </c>
      <c r="D357" s="42">
        <v>2</v>
      </c>
      <c r="F357" s="25">
        <f>D357*E357</f>
        <v>0</v>
      </c>
    </row>
    <row r="358" spans="1:6">
      <c r="A358" s="120"/>
      <c r="B358" s="5"/>
    </row>
    <row r="359" spans="1:6" ht="175.5" customHeight="1">
      <c r="A359" s="120" t="s">
        <v>139</v>
      </c>
      <c r="B359" s="8" t="s">
        <v>213</v>
      </c>
    </row>
    <row r="360" spans="1:6">
      <c r="B360" s="5" t="s">
        <v>214</v>
      </c>
      <c r="C360" s="10" t="s">
        <v>45</v>
      </c>
      <c r="D360" s="42">
        <v>4</v>
      </c>
      <c r="F360" s="25">
        <f>D360*E360</f>
        <v>0</v>
      </c>
    </row>
    <row r="361" spans="1:6">
      <c r="B361" s="5"/>
    </row>
    <row r="362" spans="1:6" ht="175.5" customHeight="1">
      <c r="A362" s="120" t="s">
        <v>141</v>
      </c>
      <c r="B362" s="8" t="s">
        <v>527</v>
      </c>
    </row>
    <row r="363" spans="1:6">
      <c r="A363" s="120"/>
      <c r="B363" s="5" t="s">
        <v>215</v>
      </c>
      <c r="C363" s="10" t="s">
        <v>45</v>
      </c>
      <c r="D363" s="42">
        <v>1</v>
      </c>
      <c r="F363" s="25">
        <f>D363*E363</f>
        <v>0</v>
      </c>
    </row>
    <row r="364" spans="1:6">
      <c r="A364" s="120"/>
      <c r="B364" s="5"/>
    </row>
    <row r="365" spans="1:6" ht="205.5" customHeight="1">
      <c r="A365" s="120" t="s">
        <v>216</v>
      </c>
      <c r="B365" s="8" t="s">
        <v>528</v>
      </c>
    </row>
    <row r="366" spans="1:6">
      <c r="B366" s="5" t="s">
        <v>217</v>
      </c>
      <c r="C366" s="10" t="s">
        <v>45</v>
      </c>
      <c r="D366" s="42">
        <v>1</v>
      </c>
      <c r="F366" s="25">
        <f>D366*E366</f>
        <v>0</v>
      </c>
    </row>
    <row r="367" spans="1:6">
      <c r="B367" s="5"/>
    </row>
    <row r="368" spans="1:6" ht="175.5" customHeight="1">
      <c r="A368" s="120" t="s">
        <v>218</v>
      </c>
      <c r="B368" s="8" t="s">
        <v>529</v>
      </c>
    </row>
    <row r="369" spans="1:6">
      <c r="B369" s="5" t="s">
        <v>219</v>
      </c>
      <c r="C369" s="10" t="s">
        <v>45</v>
      </c>
      <c r="D369" s="42">
        <v>4</v>
      </c>
      <c r="F369" s="25">
        <f>D369*E369</f>
        <v>0</v>
      </c>
    </row>
    <row r="370" spans="1:6">
      <c r="B370" s="5"/>
    </row>
    <row r="371" spans="1:6" ht="190.5" customHeight="1">
      <c r="A371" s="120" t="s">
        <v>220</v>
      </c>
      <c r="B371" s="8" t="s">
        <v>530</v>
      </c>
    </row>
    <row r="372" spans="1:6">
      <c r="A372" s="120"/>
      <c r="B372" s="5" t="s">
        <v>221</v>
      </c>
      <c r="C372" s="10" t="s">
        <v>45</v>
      </c>
      <c r="D372" s="42">
        <v>7</v>
      </c>
      <c r="F372" s="25">
        <f>D372*E372</f>
        <v>0</v>
      </c>
    </row>
    <row r="373" spans="1:6">
      <c r="A373" s="120"/>
      <c r="B373" s="5"/>
    </row>
    <row r="374" spans="1:6" ht="202.5" customHeight="1">
      <c r="A374" s="120" t="s">
        <v>222</v>
      </c>
      <c r="B374" s="8" t="s">
        <v>531</v>
      </c>
    </row>
    <row r="375" spans="1:6">
      <c r="B375" s="5" t="s">
        <v>223</v>
      </c>
      <c r="C375" s="10" t="s">
        <v>45</v>
      </c>
      <c r="D375" s="42">
        <v>3</v>
      </c>
      <c r="F375" s="25">
        <f>D375*E375</f>
        <v>0</v>
      </c>
    </row>
    <row r="376" spans="1:6">
      <c r="B376" s="5"/>
    </row>
    <row r="377" spans="1:6" ht="178.5" customHeight="1">
      <c r="A377" s="120" t="s">
        <v>224</v>
      </c>
      <c r="B377" s="8" t="s">
        <v>532</v>
      </c>
    </row>
    <row r="378" spans="1:6">
      <c r="B378" s="5" t="s">
        <v>225</v>
      </c>
      <c r="C378" s="10" t="s">
        <v>45</v>
      </c>
      <c r="D378" s="42">
        <v>2</v>
      </c>
      <c r="F378" s="25">
        <f>D378*E378</f>
        <v>0</v>
      </c>
    </row>
    <row r="379" spans="1:6">
      <c r="B379" s="5"/>
    </row>
    <row r="380" spans="1:6" ht="117.75" customHeight="1">
      <c r="A380" s="120" t="s">
        <v>226</v>
      </c>
      <c r="B380" s="8" t="s">
        <v>227</v>
      </c>
    </row>
    <row r="381" spans="1:6">
      <c r="A381" s="120"/>
      <c r="B381" s="5" t="s">
        <v>228</v>
      </c>
      <c r="C381" s="10" t="s">
        <v>45</v>
      </c>
      <c r="D381" s="42">
        <v>2</v>
      </c>
      <c r="F381" s="25">
        <f>D381*E381</f>
        <v>0</v>
      </c>
    </row>
    <row r="382" spans="1:6">
      <c r="A382" s="120"/>
      <c r="B382" s="5"/>
    </row>
    <row r="383" spans="1:6" ht="204.75" customHeight="1">
      <c r="A383" s="120" t="s">
        <v>229</v>
      </c>
      <c r="B383" s="8" t="s">
        <v>533</v>
      </c>
    </row>
    <row r="384" spans="1:6">
      <c r="A384" s="120"/>
      <c r="B384" s="5" t="s">
        <v>230</v>
      </c>
      <c r="C384" s="10" t="s">
        <v>45</v>
      </c>
      <c r="D384" s="42">
        <v>1</v>
      </c>
      <c r="F384" s="25">
        <f>D384*E384</f>
        <v>0</v>
      </c>
    </row>
    <row r="385" spans="1:6">
      <c r="A385" s="120"/>
      <c r="B385" s="5"/>
    </row>
    <row r="386" spans="1:6" ht="117.75" customHeight="1">
      <c r="A386" s="120" t="s">
        <v>231</v>
      </c>
      <c r="B386" s="8" t="s">
        <v>233</v>
      </c>
    </row>
    <row r="387" spans="1:6">
      <c r="B387" s="5" t="s">
        <v>232</v>
      </c>
      <c r="C387" s="10" t="s">
        <v>45</v>
      </c>
      <c r="D387" s="42">
        <v>1</v>
      </c>
      <c r="F387" s="25">
        <f>D387*E387</f>
        <v>0</v>
      </c>
    </row>
    <row r="388" spans="1:6" ht="15.75">
      <c r="A388" s="23"/>
      <c r="B388" s="5"/>
    </row>
    <row r="389" spans="1:6" ht="15.75">
      <c r="A389" s="23"/>
      <c r="B389" s="46" t="s">
        <v>55</v>
      </c>
      <c r="C389" s="47"/>
      <c r="D389" s="56"/>
      <c r="E389" s="60"/>
      <c r="F389" s="57">
        <f>SUM(F338:F388)</f>
        <v>0</v>
      </c>
    </row>
    <row r="390" spans="1:6" ht="15.75">
      <c r="A390" s="23"/>
      <c r="B390" s="91"/>
      <c r="C390" s="92"/>
      <c r="D390" s="49"/>
      <c r="F390" s="28"/>
    </row>
    <row r="391" spans="1:6" ht="15.75">
      <c r="A391" s="23"/>
      <c r="B391" s="5"/>
    </row>
    <row r="392" spans="1:6" ht="15.75">
      <c r="A392" s="129" t="s">
        <v>25</v>
      </c>
      <c r="B392" s="130" t="s">
        <v>9</v>
      </c>
      <c r="D392" s="42">
        <v>0</v>
      </c>
    </row>
    <row r="393" spans="1:6" ht="15.75">
      <c r="A393" s="23"/>
      <c r="B393" s="64"/>
    </row>
    <row r="394" spans="1:6" ht="60.75" customHeight="1">
      <c r="A394" s="120" t="s">
        <v>26</v>
      </c>
      <c r="B394" s="8" t="s">
        <v>194</v>
      </c>
    </row>
    <row r="395" spans="1:6">
      <c r="A395" s="120"/>
      <c r="B395" s="5" t="s">
        <v>40</v>
      </c>
      <c r="C395" s="10" t="s">
        <v>41</v>
      </c>
      <c r="D395" s="42">
        <v>55</v>
      </c>
      <c r="F395" s="25">
        <f>D395*E395</f>
        <v>0</v>
      </c>
    </row>
    <row r="396" spans="1:6">
      <c r="A396" s="120"/>
      <c r="B396" s="89"/>
      <c r="D396" s="39"/>
    </row>
    <row r="397" spans="1:6" ht="87.75" customHeight="1">
      <c r="A397" s="120" t="s">
        <v>37</v>
      </c>
      <c r="B397" s="163" t="s">
        <v>195</v>
      </c>
    </row>
    <row r="398" spans="1:6" ht="17.25">
      <c r="A398" s="120"/>
      <c r="B398" s="89"/>
      <c r="C398" s="10" t="s">
        <v>6</v>
      </c>
      <c r="D398" s="42">
        <v>300</v>
      </c>
      <c r="F398" s="25">
        <f>D398*E398</f>
        <v>0</v>
      </c>
    </row>
    <row r="399" spans="1:6">
      <c r="A399" s="120"/>
      <c r="B399" s="89"/>
      <c r="D399" s="39"/>
    </row>
    <row r="400" spans="1:6" ht="46.5" customHeight="1">
      <c r="A400" s="120" t="s">
        <v>51</v>
      </c>
      <c r="B400" s="8" t="s">
        <v>56</v>
      </c>
    </row>
    <row r="401" spans="1:6">
      <c r="A401" s="120"/>
      <c r="B401" s="5"/>
      <c r="C401" s="10" t="s">
        <v>41</v>
      </c>
      <c r="D401" s="42">
        <v>110</v>
      </c>
      <c r="F401" s="25">
        <f>D401*E401</f>
        <v>0</v>
      </c>
    </row>
    <row r="402" spans="1:6">
      <c r="A402" s="120"/>
      <c r="B402" s="5"/>
      <c r="D402" s="39"/>
    </row>
    <row r="403" spans="1:6" ht="45.75" customHeight="1">
      <c r="A403" s="120" t="s">
        <v>68</v>
      </c>
      <c r="B403" s="8" t="s">
        <v>57</v>
      </c>
    </row>
    <row r="404" spans="1:6">
      <c r="A404" s="120"/>
      <c r="B404" s="5"/>
      <c r="C404" s="10" t="s">
        <v>41</v>
      </c>
      <c r="D404" s="42">
        <v>80</v>
      </c>
      <c r="F404" s="25">
        <f>D404*E404</f>
        <v>0</v>
      </c>
    </row>
    <row r="405" spans="1:6">
      <c r="B405" s="5"/>
      <c r="D405" s="39"/>
    </row>
    <row r="406" spans="1:6" ht="15.75">
      <c r="A406" s="13"/>
      <c r="B406" s="140" t="s">
        <v>7</v>
      </c>
      <c r="C406" s="30"/>
      <c r="D406" s="52"/>
      <c r="E406" s="61"/>
      <c r="F406" s="57">
        <f>SUM(F394:F405)</f>
        <v>0</v>
      </c>
    </row>
    <row r="407" spans="1:6" ht="15.75">
      <c r="A407" s="13"/>
      <c r="B407" s="104"/>
      <c r="C407" s="19"/>
      <c r="D407" s="55"/>
      <c r="E407" s="26"/>
      <c r="F407" s="28"/>
    </row>
    <row r="408" spans="1:6" ht="15.75">
      <c r="A408" s="23"/>
      <c r="B408" s="5"/>
    </row>
    <row r="409" spans="1:6" ht="15.75">
      <c r="A409" s="129" t="s">
        <v>27</v>
      </c>
      <c r="B409" s="133" t="s">
        <v>10</v>
      </c>
      <c r="C409" s="32"/>
      <c r="D409" s="31"/>
      <c r="E409" s="59"/>
      <c r="F409" s="28">
        <f>A1020*1.15</f>
        <v>0</v>
      </c>
    </row>
    <row r="410" spans="1:6">
      <c r="D410" s="42">
        <v>0</v>
      </c>
      <c r="F410" s="25">
        <f>A1021*1.15</f>
        <v>0</v>
      </c>
    </row>
    <row r="411" spans="1:6" ht="144.75" customHeight="1">
      <c r="A411" s="120" t="s">
        <v>38</v>
      </c>
      <c r="B411" s="8" t="s">
        <v>196</v>
      </c>
      <c r="F411" s="25">
        <f>A1022*1.15</f>
        <v>0</v>
      </c>
    </row>
    <row r="412" spans="1:6" ht="17.25">
      <c r="B412" s="8" t="s">
        <v>471</v>
      </c>
      <c r="C412" s="10" t="s">
        <v>6</v>
      </c>
      <c r="D412" s="42">
        <v>250</v>
      </c>
      <c r="F412" s="25">
        <f>D412*E412</f>
        <v>0</v>
      </c>
    </row>
    <row r="413" spans="1:6">
      <c r="D413" s="42">
        <v>0</v>
      </c>
    </row>
    <row r="414" spans="1:6" ht="15.75">
      <c r="A414" s="13"/>
      <c r="B414" s="140" t="s">
        <v>39</v>
      </c>
      <c r="C414" s="30"/>
      <c r="D414" s="52"/>
      <c r="E414" s="61"/>
      <c r="F414" s="57">
        <f>SUM(F411:F413)</f>
        <v>0</v>
      </c>
    </row>
    <row r="415" spans="1:6" ht="15.75">
      <c r="A415" s="13"/>
      <c r="B415" s="104"/>
      <c r="C415" s="19"/>
      <c r="D415" s="55"/>
      <c r="E415" s="26"/>
      <c r="F415" s="28"/>
    </row>
    <row r="416" spans="1:6" ht="15.75">
      <c r="A416" s="23"/>
      <c r="B416" s="5"/>
    </row>
    <row r="417" spans="1:6" ht="15.75">
      <c r="A417" s="129" t="s">
        <v>3</v>
      </c>
      <c r="B417" s="133" t="s">
        <v>115</v>
      </c>
      <c r="C417" s="32"/>
      <c r="D417" s="31"/>
      <c r="E417" s="59"/>
      <c r="F417" s="28">
        <f>A1028*1.15</f>
        <v>0</v>
      </c>
    </row>
    <row r="418" spans="1:6" ht="15.75">
      <c r="A418" s="23"/>
      <c r="B418" s="63"/>
      <c r="C418" s="132"/>
      <c r="D418" s="31"/>
      <c r="E418" s="59"/>
      <c r="F418" s="28"/>
    </row>
    <row r="419" spans="1:6" ht="90.75" customHeight="1">
      <c r="A419" s="120" t="s">
        <v>4</v>
      </c>
      <c r="B419" s="8" t="s">
        <v>535</v>
      </c>
    </row>
    <row r="420" spans="1:6" ht="17.25">
      <c r="A420" s="120"/>
      <c r="B420" s="5" t="s">
        <v>474</v>
      </c>
      <c r="C420" s="10" t="s">
        <v>6</v>
      </c>
      <c r="D420" s="42">
        <v>300</v>
      </c>
      <c r="F420" s="25">
        <f>D420*E420</f>
        <v>0</v>
      </c>
    </row>
    <row r="421" spans="1:6" ht="15.75">
      <c r="A421" s="23"/>
      <c r="B421" s="5"/>
    </row>
    <row r="422" spans="1:6" ht="78" customHeight="1">
      <c r="A422" s="120" t="s">
        <v>5</v>
      </c>
      <c r="B422" s="8" t="s">
        <v>534</v>
      </c>
    </row>
    <row r="423" spans="1:6" ht="17.25">
      <c r="A423" s="120"/>
      <c r="B423" s="5" t="s">
        <v>113</v>
      </c>
      <c r="C423" s="10" t="s">
        <v>6</v>
      </c>
      <c r="D423" s="42">
        <v>300</v>
      </c>
      <c r="F423" s="25">
        <f>D423*E423</f>
        <v>0</v>
      </c>
    </row>
    <row r="424" spans="1:6" ht="15.75">
      <c r="A424" s="23"/>
      <c r="B424" s="5"/>
    </row>
    <row r="425" spans="1:6" ht="203.25" customHeight="1">
      <c r="A425" s="120" t="s">
        <v>34</v>
      </c>
      <c r="B425" s="8" t="s">
        <v>536</v>
      </c>
    </row>
    <row r="426" spans="1:6" ht="18">
      <c r="A426" s="120"/>
      <c r="B426" s="8" t="s">
        <v>197</v>
      </c>
      <c r="C426" s="42" t="s">
        <v>112</v>
      </c>
      <c r="D426" s="42">
        <v>610</v>
      </c>
      <c r="F426" s="25">
        <f>D426*E426</f>
        <v>0</v>
      </c>
    </row>
    <row r="427" spans="1:6" ht="15.75">
      <c r="A427" s="23"/>
      <c r="B427" s="5"/>
    </row>
    <row r="428" spans="1:6" ht="132.75" customHeight="1">
      <c r="A428" s="120" t="s">
        <v>118</v>
      </c>
      <c r="B428" s="8" t="s">
        <v>537</v>
      </c>
    </row>
    <row r="429" spans="1:6">
      <c r="A429" s="120"/>
      <c r="B429" s="8" t="s">
        <v>120</v>
      </c>
    </row>
    <row r="430" spans="1:6" ht="17.25">
      <c r="A430" s="120"/>
      <c r="B430" s="8" t="s">
        <v>122</v>
      </c>
      <c r="C430" s="10" t="s">
        <v>6</v>
      </c>
      <c r="D430" s="42">
        <v>610</v>
      </c>
      <c r="F430" s="25">
        <f>D430*E430</f>
        <v>0</v>
      </c>
    </row>
    <row r="431" spans="1:6" ht="17.25">
      <c r="A431" s="120"/>
      <c r="B431" s="8" t="s">
        <v>123</v>
      </c>
      <c r="C431" s="10" t="s">
        <v>6</v>
      </c>
      <c r="D431" s="42">
        <v>610</v>
      </c>
      <c r="F431" s="25">
        <f>D431*E431</f>
        <v>0</v>
      </c>
    </row>
    <row r="432" spans="1:6">
      <c r="A432" s="120"/>
    </row>
    <row r="433" spans="1:6" ht="249" customHeight="1">
      <c r="A433" s="120" t="s">
        <v>119</v>
      </c>
      <c r="B433" s="8" t="s">
        <v>605</v>
      </c>
    </row>
    <row r="434" spans="1:6" ht="18">
      <c r="A434" s="120"/>
      <c r="B434" s="8" t="s">
        <v>146</v>
      </c>
      <c r="C434" s="42" t="s">
        <v>112</v>
      </c>
      <c r="D434" s="42">
        <v>100</v>
      </c>
      <c r="F434" s="25">
        <f>D434*E434</f>
        <v>0</v>
      </c>
    </row>
    <row r="435" spans="1:6">
      <c r="D435" s="42">
        <v>0</v>
      </c>
    </row>
    <row r="436" spans="1:6" ht="15.75">
      <c r="A436" s="13"/>
      <c r="B436" s="140" t="s">
        <v>116</v>
      </c>
      <c r="C436" s="30"/>
      <c r="D436" s="52"/>
      <c r="E436" s="61"/>
      <c r="F436" s="57">
        <f>SUM(F419:F435)</f>
        <v>0</v>
      </c>
    </row>
    <row r="437" spans="1:6" ht="15.75">
      <c r="A437" s="13"/>
      <c r="B437" s="104"/>
      <c r="C437" s="19"/>
      <c r="D437" s="55"/>
      <c r="E437" s="26"/>
      <c r="F437" s="28"/>
    </row>
    <row r="438" spans="1:6" ht="15.75">
      <c r="A438" s="23"/>
      <c r="B438" s="5"/>
    </row>
    <row r="439" spans="1:6" ht="15.75">
      <c r="A439" s="129" t="s">
        <v>71</v>
      </c>
      <c r="B439" s="130" t="s">
        <v>35</v>
      </c>
      <c r="C439" s="12"/>
      <c r="D439" s="43"/>
      <c r="E439" s="26"/>
      <c r="F439" s="28">
        <f>G1267*1.15</f>
        <v>0</v>
      </c>
    </row>
    <row r="440" spans="1:6" ht="15.75">
      <c r="A440" s="96"/>
      <c r="B440" s="97"/>
      <c r="C440" s="98"/>
      <c r="D440" s="98"/>
      <c r="E440" s="98"/>
      <c r="F440" s="94"/>
    </row>
    <row r="441" spans="1:6" ht="132.75" customHeight="1">
      <c r="A441" s="120" t="s">
        <v>109</v>
      </c>
      <c r="B441" s="8" t="s">
        <v>538</v>
      </c>
      <c r="C441" s="98"/>
      <c r="D441" s="8"/>
      <c r="E441" s="320"/>
      <c r="F441" s="320"/>
    </row>
    <row r="442" spans="1:6" ht="17.25">
      <c r="A442" s="235"/>
      <c r="B442" s="5" t="s">
        <v>496</v>
      </c>
      <c r="C442" s="10" t="s">
        <v>6</v>
      </c>
      <c r="D442" s="42">
        <v>250</v>
      </c>
      <c r="F442" s="25">
        <f>D442*E442</f>
        <v>0</v>
      </c>
    </row>
    <row r="443" spans="1:6" ht="28.5" customHeight="1">
      <c r="A443" s="235"/>
      <c r="B443" s="170" t="s">
        <v>499</v>
      </c>
      <c r="C443" s="10" t="s">
        <v>6</v>
      </c>
      <c r="D443" s="42">
        <v>250</v>
      </c>
      <c r="F443" s="25">
        <f>D443*E443</f>
        <v>0</v>
      </c>
    </row>
    <row r="444" spans="1:6">
      <c r="A444" s="235"/>
      <c r="B444" s="170"/>
    </row>
    <row r="445" spans="1:6" ht="144.75" customHeight="1">
      <c r="A445" s="120" t="s">
        <v>110</v>
      </c>
      <c r="B445" s="8" t="s">
        <v>539</v>
      </c>
      <c r="C445" s="98"/>
      <c r="D445" s="98"/>
      <c r="E445" s="98"/>
      <c r="F445" s="94"/>
    </row>
    <row r="446" spans="1:6" ht="17.25">
      <c r="A446" s="96"/>
      <c r="B446" s="5" t="s">
        <v>201</v>
      </c>
      <c r="C446" s="10" t="s">
        <v>6</v>
      </c>
      <c r="D446" s="42">
        <v>330</v>
      </c>
      <c r="F446" s="25">
        <f>D446*E446</f>
        <v>0</v>
      </c>
    </row>
    <row r="447" spans="1:6" ht="17.25">
      <c r="A447" s="96"/>
      <c r="B447" s="5" t="s">
        <v>202</v>
      </c>
      <c r="C447" s="10" t="s">
        <v>6</v>
      </c>
      <c r="D447" s="42">
        <v>330</v>
      </c>
      <c r="F447" s="25">
        <f>D447*E447</f>
        <v>0</v>
      </c>
    </row>
    <row r="448" spans="1:6" ht="15.75">
      <c r="A448" s="96"/>
      <c r="B448" s="97"/>
      <c r="C448" s="98"/>
      <c r="D448" s="98"/>
      <c r="E448" s="98"/>
      <c r="F448" s="94"/>
    </row>
    <row r="449" spans="1:6">
      <c r="A449" s="13"/>
      <c r="B449" s="489" t="s">
        <v>36</v>
      </c>
      <c r="C449" s="490"/>
      <c r="D449" s="490"/>
      <c r="E449" s="490"/>
      <c r="F449" s="57">
        <f>SUM(F441:F448)</f>
        <v>0</v>
      </c>
    </row>
    <row r="450" spans="1:6" ht="15.75">
      <c r="A450" s="13"/>
      <c r="B450" s="104"/>
      <c r="C450" s="105"/>
      <c r="D450" s="105"/>
      <c r="E450" s="105"/>
      <c r="F450" s="28"/>
    </row>
    <row r="451" spans="1:6" ht="15.75">
      <c r="A451" s="23"/>
      <c r="B451" s="5"/>
    </row>
    <row r="452" spans="1:6" ht="15.75">
      <c r="A452" s="129" t="s">
        <v>72</v>
      </c>
      <c r="B452" s="130" t="s">
        <v>148</v>
      </c>
      <c r="C452" s="87"/>
      <c r="D452" s="87"/>
      <c r="E452" s="87"/>
      <c r="F452" s="28"/>
    </row>
    <row r="453" spans="1:6" ht="15.75">
      <c r="A453" s="13"/>
      <c r="B453" s="86"/>
      <c r="C453" s="87"/>
      <c r="D453" s="87"/>
      <c r="E453" s="87"/>
      <c r="F453" s="28"/>
    </row>
    <row r="454" spans="1:6" ht="189" customHeight="1">
      <c r="A454" s="120" t="s">
        <v>149</v>
      </c>
      <c r="B454" s="8" t="s">
        <v>540</v>
      </c>
      <c r="C454" s="98"/>
      <c r="D454" s="98"/>
      <c r="E454" s="98"/>
      <c r="F454" s="94"/>
    </row>
    <row r="455" spans="1:6" ht="17.25">
      <c r="A455" s="235"/>
      <c r="B455" s="5" t="s">
        <v>152</v>
      </c>
      <c r="C455" s="10" t="s">
        <v>6</v>
      </c>
      <c r="D455" s="42">
        <v>350</v>
      </c>
      <c r="F455" s="25">
        <f>D455*E455</f>
        <v>0</v>
      </c>
    </row>
    <row r="456" spans="1:6">
      <c r="A456" s="235"/>
      <c r="B456" s="5"/>
    </row>
    <row r="457" spans="1:6" ht="148.5" customHeight="1">
      <c r="A457" s="120" t="s">
        <v>54</v>
      </c>
      <c r="B457" s="8" t="s">
        <v>541</v>
      </c>
      <c r="C457" s="98"/>
      <c r="D457" s="98"/>
      <c r="E457" s="98"/>
      <c r="F457" s="94"/>
    </row>
    <row r="458" spans="1:6" ht="17.25">
      <c r="A458" s="96"/>
      <c r="B458" s="5" t="s">
        <v>150</v>
      </c>
      <c r="C458" s="10" t="s">
        <v>6</v>
      </c>
      <c r="D458" s="42">
        <v>350</v>
      </c>
      <c r="F458" s="25">
        <f>D458*E458</f>
        <v>0</v>
      </c>
    </row>
    <row r="459" spans="1:6" ht="15.75">
      <c r="A459" s="13"/>
      <c r="B459" s="86"/>
      <c r="C459" s="87"/>
      <c r="D459" s="87"/>
      <c r="E459" s="87"/>
      <c r="F459" s="28"/>
    </row>
    <row r="460" spans="1:6">
      <c r="A460" s="13"/>
      <c r="B460" s="489" t="s">
        <v>151</v>
      </c>
      <c r="C460" s="490"/>
      <c r="D460" s="490"/>
      <c r="E460" s="490"/>
      <c r="F460" s="57">
        <f>SUM(F454:F459)</f>
        <v>0</v>
      </c>
    </row>
    <row r="461" spans="1:6" ht="15.75">
      <c r="A461" s="13"/>
      <c r="B461" s="104"/>
      <c r="C461" s="105"/>
      <c r="D461" s="105"/>
      <c r="E461" s="105"/>
      <c r="F461" s="28"/>
    </row>
    <row r="462" spans="1:6" ht="15.75">
      <c r="A462" s="23"/>
      <c r="B462" s="5"/>
    </row>
    <row r="463" spans="1:6" ht="15.75">
      <c r="A463" s="129" t="s">
        <v>73</v>
      </c>
      <c r="B463" s="130" t="s">
        <v>162</v>
      </c>
      <c r="C463" s="87"/>
      <c r="D463" s="87"/>
      <c r="E463" s="87"/>
      <c r="F463" s="28"/>
    </row>
    <row r="464" spans="1:6" ht="15.75">
      <c r="A464" s="13"/>
      <c r="B464" s="86"/>
      <c r="C464" s="87"/>
      <c r="D464" s="87"/>
      <c r="E464" s="87"/>
      <c r="F464" s="28"/>
    </row>
    <row r="465" spans="1:6" ht="75.75" customHeight="1">
      <c r="A465" s="120" t="s">
        <v>154</v>
      </c>
      <c r="B465" s="8" t="s">
        <v>542</v>
      </c>
      <c r="C465" s="98"/>
      <c r="D465" s="98"/>
      <c r="E465" s="98"/>
      <c r="F465" s="94"/>
    </row>
    <row r="466" spans="1:6" ht="17.25">
      <c r="A466" s="235"/>
      <c r="B466" s="5" t="s">
        <v>164</v>
      </c>
      <c r="C466" s="10" t="s">
        <v>6</v>
      </c>
      <c r="D466" s="42">
        <v>200</v>
      </c>
      <c r="F466" s="25">
        <f>D466*E466</f>
        <v>0</v>
      </c>
    </row>
    <row r="467" spans="1:6">
      <c r="A467" s="235"/>
      <c r="B467" s="5"/>
    </row>
    <row r="468" spans="1:6" ht="73.5" customHeight="1">
      <c r="A468" s="120" t="s">
        <v>200</v>
      </c>
      <c r="B468" s="8" t="s">
        <v>543</v>
      </c>
      <c r="C468" s="98"/>
      <c r="D468" s="98"/>
      <c r="E468" s="98"/>
      <c r="F468" s="94"/>
    </row>
    <row r="469" spans="1:6" ht="17.25">
      <c r="A469" s="96"/>
      <c r="B469" s="5" t="s">
        <v>165</v>
      </c>
      <c r="C469" s="10" t="s">
        <v>6</v>
      </c>
      <c r="D469" s="42">
        <v>175</v>
      </c>
      <c r="F469" s="25">
        <f>D469*E469</f>
        <v>0</v>
      </c>
    </row>
    <row r="470" spans="1:6" ht="15.75">
      <c r="A470" s="13"/>
      <c r="B470" s="86"/>
      <c r="C470" s="87"/>
      <c r="D470" s="87"/>
      <c r="E470" s="87"/>
      <c r="F470" s="28"/>
    </row>
    <row r="471" spans="1:6">
      <c r="A471" s="13"/>
      <c r="B471" s="489" t="s">
        <v>163</v>
      </c>
      <c r="C471" s="490"/>
      <c r="D471" s="490"/>
      <c r="E471" s="490"/>
      <c r="F471" s="57">
        <f>SUM(F465:F470)</f>
        <v>0</v>
      </c>
    </row>
    <row r="472" spans="1:6" ht="15.75">
      <c r="A472" s="23"/>
      <c r="B472" s="5"/>
    </row>
    <row r="473" spans="1:6" ht="15.75">
      <c r="A473" s="23"/>
      <c r="B473" s="5"/>
    </row>
    <row r="474" spans="1:6" ht="15.75">
      <c r="A474" s="23"/>
      <c r="B474" s="5"/>
    </row>
    <row r="475" spans="1:6" ht="15.75">
      <c r="A475" s="23"/>
      <c r="B475" s="5"/>
    </row>
    <row r="476" spans="1:6" ht="16.5" thickBot="1">
      <c r="A476" s="23"/>
      <c r="B476" s="5"/>
    </row>
    <row r="477" spans="1:6" ht="27" customHeight="1" thickBot="1">
      <c r="A477" s="135" t="s">
        <v>256</v>
      </c>
      <c r="B477" s="484" t="s">
        <v>257</v>
      </c>
      <c r="C477" s="484"/>
      <c r="D477" s="485"/>
    </row>
    <row r="478" spans="1:6" ht="15.75">
      <c r="A478" s="23"/>
      <c r="B478" s="5"/>
    </row>
    <row r="479" spans="1:6" ht="15.75">
      <c r="A479" s="23"/>
      <c r="B479" s="5"/>
    </row>
    <row r="480" spans="1:6" ht="16.5">
      <c r="A480" s="129" t="s">
        <v>28</v>
      </c>
      <c r="B480" s="130" t="s">
        <v>42</v>
      </c>
      <c r="C480" s="178"/>
      <c r="D480" s="179"/>
      <c r="E480" s="180"/>
      <c r="F480" s="181"/>
    </row>
    <row r="481" spans="1:6" ht="16.5">
      <c r="A481" s="182"/>
      <c r="B481" s="183"/>
      <c r="D481" s="179"/>
      <c r="E481" s="180"/>
      <c r="F481" s="181"/>
    </row>
    <row r="482" spans="1:6" ht="129.75" customHeight="1">
      <c r="A482" s="120" t="s">
        <v>14</v>
      </c>
      <c r="B482" s="8" t="s">
        <v>351</v>
      </c>
      <c r="C482" s="164"/>
    </row>
    <row r="483" spans="1:6" ht="18">
      <c r="A483" s="236"/>
      <c r="B483" s="189"/>
      <c r="C483" s="10" t="s">
        <v>112</v>
      </c>
      <c r="D483" s="42">
        <v>196</v>
      </c>
      <c r="F483" s="25">
        <f>D483*E483</f>
        <v>0</v>
      </c>
    </row>
    <row r="484" spans="1:6" ht="45.75" customHeight="1">
      <c r="A484" s="120" t="s">
        <v>15</v>
      </c>
      <c r="B484" s="8" t="s">
        <v>352</v>
      </c>
    </row>
    <row r="485" spans="1:6" ht="16.5">
      <c r="A485" s="236"/>
      <c r="B485" s="189"/>
      <c r="C485" s="10" t="s">
        <v>45</v>
      </c>
      <c r="D485" s="42">
        <v>121</v>
      </c>
      <c r="F485" s="25">
        <f>D485*E485</f>
        <v>0</v>
      </c>
    </row>
    <row r="486" spans="1:6" ht="16.5">
      <c r="A486" s="236"/>
      <c r="B486" s="189"/>
    </row>
    <row r="487" spans="1:6" ht="60" customHeight="1">
      <c r="A487" s="120" t="s">
        <v>16</v>
      </c>
      <c r="B487" s="8" t="s">
        <v>340</v>
      </c>
    </row>
    <row r="488" spans="1:6" ht="18">
      <c r="A488" s="236"/>
      <c r="B488" s="189"/>
      <c r="C488" s="22" t="s">
        <v>112</v>
      </c>
      <c r="D488" s="42">
        <v>1800</v>
      </c>
      <c r="F488" s="25">
        <f>D488*E488</f>
        <v>0</v>
      </c>
    </row>
    <row r="489" spans="1:6" ht="16.5">
      <c r="A489" s="236"/>
      <c r="B489" s="189"/>
      <c r="C489" s="22"/>
    </row>
    <row r="490" spans="1:6" ht="116.25" customHeight="1">
      <c r="A490" s="120" t="s">
        <v>17</v>
      </c>
      <c r="B490" s="8" t="s">
        <v>341</v>
      </c>
    </row>
    <row r="491" spans="1:6" ht="18">
      <c r="A491" s="184"/>
      <c r="B491" s="189"/>
      <c r="C491" s="22" t="s">
        <v>112</v>
      </c>
      <c r="D491" s="42">
        <v>1800</v>
      </c>
      <c r="F491" s="25">
        <f>D491*E491</f>
        <v>0</v>
      </c>
    </row>
    <row r="492" spans="1:6" ht="16.5">
      <c r="A492" s="184"/>
      <c r="B492" s="189"/>
      <c r="C492" s="22"/>
    </row>
    <row r="493" spans="1:6" ht="74.25" customHeight="1">
      <c r="A493" s="120" t="s">
        <v>90</v>
      </c>
      <c r="B493" s="8" t="s">
        <v>545</v>
      </c>
    </row>
    <row r="494" spans="1:6" ht="18">
      <c r="A494" s="236"/>
      <c r="B494" s="189"/>
      <c r="C494" s="22" t="s">
        <v>112</v>
      </c>
      <c r="D494" s="42">
        <v>26</v>
      </c>
      <c r="F494" s="25">
        <f>D494*E494</f>
        <v>0</v>
      </c>
    </row>
    <row r="495" spans="1:6" ht="16.5">
      <c r="A495" s="236"/>
      <c r="B495" s="189"/>
      <c r="C495" s="22"/>
    </row>
    <row r="496" spans="1:6" ht="73.5" customHeight="1">
      <c r="A496" s="120" t="s">
        <v>93</v>
      </c>
      <c r="B496" s="8" t="s">
        <v>336</v>
      </c>
    </row>
    <row r="497" spans="1:6" ht="18">
      <c r="A497" s="236"/>
      <c r="B497" s="189"/>
      <c r="C497" s="22" t="s">
        <v>112</v>
      </c>
      <c r="D497" s="42">
        <v>60</v>
      </c>
      <c r="F497" s="25">
        <f>D497*E497</f>
        <v>0</v>
      </c>
    </row>
    <row r="498" spans="1:6" ht="16.5">
      <c r="A498" s="236"/>
      <c r="B498" s="189"/>
      <c r="C498" s="22"/>
    </row>
    <row r="499" spans="1:6" ht="117.75" customHeight="1">
      <c r="A499" s="120" t="s">
        <v>95</v>
      </c>
      <c r="B499" s="8" t="s">
        <v>334</v>
      </c>
    </row>
    <row r="500" spans="1:6" ht="16.5">
      <c r="A500" s="236"/>
      <c r="B500" s="189"/>
      <c r="C500" s="22" t="s">
        <v>45</v>
      </c>
      <c r="D500" s="42">
        <v>1</v>
      </c>
      <c r="F500" s="25">
        <f>D500*E500</f>
        <v>0</v>
      </c>
    </row>
    <row r="501" spans="1:6" ht="16.5">
      <c r="A501" s="236"/>
      <c r="B501" s="189"/>
      <c r="C501" s="22"/>
    </row>
    <row r="502" spans="1:6" ht="129.75" customHeight="1">
      <c r="A502" s="120" t="s">
        <v>96</v>
      </c>
      <c r="B502" s="8" t="s">
        <v>546</v>
      </c>
    </row>
    <row r="503" spans="1:6" ht="18">
      <c r="A503" s="184"/>
      <c r="B503" s="209" t="s">
        <v>361</v>
      </c>
      <c r="C503" s="22" t="s">
        <v>112</v>
      </c>
      <c r="D503" s="42">
        <v>1350</v>
      </c>
      <c r="F503" s="25">
        <f>D503*E503</f>
        <v>0</v>
      </c>
    </row>
    <row r="504" spans="1:6" ht="16.5">
      <c r="A504" s="184"/>
      <c r="B504" s="189"/>
      <c r="C504" s="22"/>
    </row>
    <row r="505" spans="1:6" ht="16.5">
      <c r="A505" s="184"/>
      <c r="B505" s="489" t="s">
        <v>102</v>
      </c>
      <c r="C505" s="490"/>
      <c r="D505" s="490"/>
      <c r="E505" s="490"/>
      <c r="F505" s="57">
        <f>SUM(F482:F504)</f>
        <v>0</v>
      </c>
    </row>
    <row r="506" spans="1:6" ht="15.75">
      <c r="A506" s="23"/>
      <c r="B506" s="5"/>
    </row>
    <row r="507" spans="1:6" ht="15.75">
      <c r="A507" s="23"/>
      <c r="B507" s="5"/>
    </row>
    <row r="508" spans="1:6" ht="16.5">
      <c r="A508" s="129" t="s">
        <v>1</v>
      </c>
      <c r="B508" s="130" t="s">
        <v>32</v>
      </c>
      <c r="C508" s="178"/>
      <c r="D508" s="179"/>
      <c r="E508" s="180"/>
      <c r="F508" s="181"/>
    </row>
    <row r="509" spans="1:6" ht="16.5">
      <c r="A509" s="184"/>
      <c r="B509" s="189"/>
      <c r="C509" s="186"/>
      <c r="D509" s="187"/>
      <c r="E509" s="180"/>
      <c r="F509" s="188"/>
    </row>
    <row r="510" spans="1:6" ht="32.25" customHeight="1">
      <c r="A510" s="120" t="s">
        <v>18</v>
      </c>
      <c r="B510" s="8" t="s">
        <v>258</v>
      </c>
      <c r="C510" s="186"/>
      <c r="D510" s="187"/>
      <c r="E510" s="180"/>
      <c r="F510" s="188"/>
    </row>
    <row r="511" spans="1:6" ht="18">
      <c r="A511" s="236"/>
      <c r="B511" s="189"/>
      <c r="C511" s="22" t="s">
        <v>112</v>
      </c>
      <c r="D511" s="42">
        <v>2200</v>
      </c>
      <c r="F511" s="25">
        <f>D511*E511</f>
        <v>0</v>
      </c>
    </row>
    <row r="512" spans="1:6" ht="16.5">
      <c r="A512" s="236"/>
      <c r="B512" s="189"/>
      <c r="C512" s="22"/>
    </row>
    <row r="513" spans="1:6" ht="88.5" customHeight="1">
      <c r="A513" s="120" t="s">
        <v>67</v>
      </c>
      <c r="B513" s="8" t="s">
        <v>362</v>
      </c>
    </row>
    <row r="514" spans="1:6">
      <c r="A514" s="116"/>
      <c r="B514" s="5" t="s">
        <v>363</v>
      </c>
      <c r="C514" s="10" t="s">
        <v>45</v>
      </c>
      <c r="D514" s="42">
        <v>54</v>
      </c>
      <c r="F514" s="25">
        <f>D514*E514</f>
        <v>0</v>
      </c>
    </row>
    <row r="515" spans="1:6" ht="16.5">
      <c r="A515" s="184"/>
      <c r="B515" s="189"/>
      <c r="C515" s="22"/>
    </row>
    <row r="516" spans="1:6" ht="16.5">
      <c r="A516" s="184"/>
      <c r="B516" s="489" t="s">
        <v>33</v>
      </c>
      <c r="C516" s="490"/>
      <c r="D516" s="490"/>
      <c r="E516" s="490"/>
      <c r="F516" s="57">
        <f>SUM(F510:F515)</f>
        <v>0</v>
      </c>
    </row>
    <row r="517" spans="1:6" ht="15.75">
      <c r="A517" s="23"/>
      <c r="B517" s="5"/>
    </row>
    <row r="518" spans="1:6" ht="15.75">
      <c r="A518" s="23"/>
      <c r="B518" s="5"/>
    </row>
    <row r="519" spans="1:6" ht="16.5">
      <c r="A519" s="129" t="s">
        <v>30</v>
      </c>
      <c r="B519" s="130" t="s">
        <v>0</v>
      </c>
      <c r="C519" s="178"/>
      <c r="D519" s="179"/>
      <c r="E519" s="180"/>
      <c r="F519" s="181"/>
    </row>
    <row r="520" spans="1:6" ht="16.5">
      <c r="A520" s="184"/>
      <c r="B520" s="189"/>
      <c r="C520" s="186"/>
      <c r="D520" s="187"/>
      <c r="E520" s="180"/>
      <c r="F520" s="188"/>
    </row>
    <row r="521" spans="1:6" ht="163.5" customHeight="1">
      <c r="A521" s="120" t="s">
        <v>31</v>
      </c>
      <c r="B521" s="8" t="s">
        <v>592</v>
      </c>
      <c r="C521" s="178"/>
      <c r="D521" s="179"/>
      <c r="E521" s="180"/>
      <c r="F521" s="181"/>
    </row>
    <row r="522" spans="1:6" ht="18">
      <c r="A522" s="236"/>
      <c r="B522" s="185"/>
      <c r="C522" s="10" t="s">
        <v>112</v>
      </c>
      <c r="D522" s="42">
        <v>1890</v>
      </c>
      <c r="F522" s="25">
        <f>D522*E522</f>
        <v>0</v>
      </c>
    </row>
    <row r="523" spans="1:6" ht="16.5">
      <c r="A523" s="236"/>
      <c r="B523" s="185"/>
    </row>
    <row r="524" spans="1:6" ht="117" customHeight="1">
      <c r="A524" s="120" t="s">
        <v>29</v>
      </c>
      <c r="B524" s="8" t="s">
        <v>593</v>
      </c>
      <c r="C524" s="10" t="s">
        <v>112</v>
      </c>
      <c r="D524" s="42">
        <v>250</v>
      </c>
      <c r="F524" s="25">
        <f>D524*E524</f>
        <v>0</v>
      </c>
    </row>
    <row r="525" spans="1:6" ht="16.5">
      <c r="A525" s="236"/>
    </row>
    <row r="526" spans="1:6" ht="164.25" customHeight="1">
      <c r="A526" s="120" t="s">
        <v>259</v>
      </c>
      <c r="B526" s="8" t="s">
        <v>591</v>
      </c>
    </row>
    <row r="527" spans="1:6" ht="18">
      <c r="A527" s="184"/>
      <c r="B527" s="185"/>
      <c r="C527" s="10" t="s">
        <v>112</v>
      </c>
      <c r="D527" s="42">
        <v>120</v>
      </c>
      <c r="F527" s="25">
        <f>D527*E527</f>
        <v>0</v>
      </c>
    </row>
    <row r="528" spans="1:6" ht="16.5">
      <c r="A528" s="184"/>
      <c r="B528" s="185"/>
    </row>
    <row r="529" spans="1:6" ht="16.5">
      <c r="A529" s="184"/>
      <c r="B529" s="491" t="s">
        <v>8</v>
      </c>
      <c r="C529" s="491"/>
      <c r="D529" s="491"/>
      <c r="E529" s="491"/>
      <c r="F529" s="57">
        <f>SUM(F521:F528)</f>
        <v>0</v>
      </c>
    </row>
    <row r="530" spans="1:6" ht="15.75">
      <c r="A530" s="23"/>
      <c r="B530" s="5"/>
    </row>
    <row r="531" spans="1:6" ht="15.75">
      <c r="A531" s="23"/>
      <c r="B531" s="5"/>
    </row>
    <row r="532" spans="1:6" ht="16.5">
      <c r="A532" s="129" t="s">
        <v>2</v>
      </c>
      <c r="B532" s="130" t="s">
        <v>9</v>
      </c>
      <c r="C532" s="178"/>
      <c r="D532" s="179"/>
      <c r="E532" s="180"/>
      <c r="F532" s="181"/>
    </row>
    <row r="533" spans="1:6" ht="16.5">
      <c r="A533" s="190"/>
      <c r="B533" s="191"/>
      <c r="C533" s="178"/>
      <c r="D533" s="179"/>
      <c r="E533" s="180"/>
      <c r="F533" s="181"/>
    </row>
    <row r="534" spans="1:6" ht="89.25" customHeight="1">
      <c r="A534" s="120" t="s">
        <v>11</v>
      </c>
      <c r="B534" s="8" t="s">
        <v>348</v>
      </c>
      <c r="C534" s="178"/>
      <c r="D534" s="179"/>
      <c r="E534" s="180"/>
      <c r="F534" s="181"/>
    </row>
    <row r="535" spans="1:6" ht="16.5">
      <c r="A535" s="236"/>
      <c r="B535" s="8" t="s">
        <v>347</v>
      </c>
      <c r="C535" s="10" t="s">
        <v>260</v>
      </c>
      <c r="D535" s="42">
        <v>150</v>
      </c>
      <c r="F535" s="25">
        <f>D535*E535</f>
        <v>0</v>
      </c>
    </row>
    <row r="536" spans="1:6" ht="16.5">
      <c r="A536" s="236"/>
    </row>
    <row r="537" spans="1:6" ht="73.5" customHeight="1">
      <c r="A537" s="120" t="s">
        <v>58</v>
      </c>
      <c r="B537" s="8" t="s">
        <v>345</v>
      </c>
    </row>
    <row r="538" spans="1:6">
      <c r="A538" s="237"/>
      <c r="B538" s="8" t="s">
        <v>346</v>
      </c>
      <c r="C538" s="10" t="s">
        <v>260</v>
      </c>
      <c r="D538" s="42">
        <v>250</v>
      </c>
      <c r="F538" s="25">
        <f>D538*E538</f>
        <v>0</v>
      </c>
    </row>
    <row r="539" spans="1:6" ht="16.5">
      <c r="A539" s="236"/>
    </row>
    <row r="540" spans="1:6" ht="73.5" customHeight="1">
      <c r="A540" s="120" t="s">
        <v>127</v>
      </c>
      <c r="B540" s="8" t="s">
        <v>343</v>
      </c>
    </row>
    <row r="541" spans="1:6" ht="16.5">
      <c r="A541" s="236"/>
      <c r="B541" s="8" t="s">
        <v>344</v>
      </c>
      <c r="C541" s="10" t="s">
        <v>260</v>
      </c>
      <c r="D541" s="42">
        <v>210</v>
      </c>
      <c r="F541" s="25">
        <f>D541*E541</f>
        <v>0</v>
      </c>
    </row>
    <row r="542" spans="1:6" ht="16.5">
      <c r="A542" s="236"/>
    </row>
    <row r="543" spans="1:6" ht="87" customHeight="1">
      <c r="A543" s="120" t="s">
        <v>129</v>
      </c>
      <c r="B543" s="8" t="s">
        <v>547</v>
      </c>
    </row>
    <row r="544" spans="1:6" ht="16.5">
      <c r="A544" s="192"/>
      <c r="B544" s="8" t="s">
        <v>342</v>
      </c>
      <c r="C544" s="10" t="s">
        <v>261</v>
      </c>
      <c r="D544" s="42">
        <v>1800</v>
      </c>
      <c r="F544" s="25">
        <f>D544*E544</f>
        <v>0</v>
      </c>
    </row>
    <row r="545" spans="1:6" ht="16.5">
      <c r="A545" s="192"/>
      <c r="B545" s="193"/>
    </row>
    <row r="546" spans="1:6" ht="15.75">
      <c r="A546" s="194"/>
      <c r="B546" s="489" t="s">
        <v>7</v>
      </c>
      <c r="C546" s="490"/>
      <c r="D546" s="490"/>
      <c r="E546" s="490"/>
      <c r="F546" s="57">
        <f>SUM(F534:F545)</f>
        <v>0</v>
      </c>
    </row>
    <row r="547" spans="1:6" ht="15.75">
      <c r="A547" s="23"/>
      <c r="B547" s="5"/>
    </row>
    <row r="548" spans="1:6" ht="15.75">
      <c r="A548" s="23"/>
      <c r="B548" s="5"/>
    </row>
    <row r="549" spans="1:6" ht="16.5">
      <c r="A549" s="129" t="s">
        <v>25</v>
      </c>
      <c r="B549" s="130" t="s">
        <v>262</v>
      </c>
      <c r="C549" s="178"/>
      <c r="D549" s="179"/>
      <c r="E549" s="180"/>
      <c r="F549" s="181"/>
    </row>
    <row r="550" spans="1:6" ht="15.75">
      <c r="A550" s="194"/>
      <c r="B550" s="195"/>
      <c r="C550" s="196"/>
      <c r="D550" s="197"/>
      <c r="E550" s="198"/>
      <c r="F550" s="188"/>
    </row>
    <row r="551" spans="1:6" ht="104.25" customHeight="1">
      <c r="A551" s="120" t="s">
        <v>26</v>
      </c>
      <c r="B551" s="8" t="s">
        <v>548</v>
      </c>
    </row>
    <row r="552" spans="1:6" ht="17.25">
      <c r="A552" s="120"/>
      <c r="B552" s="5" t="s">
        <v>494</v>
      </c>
      <c r="C552" s="10" t="s">
        <v>6</v>
      </c>
      <c r="D552" s="42">
        <v>1800</v>
      </c>
      <c r="F552" s="25">
        <f>D552*E552</f>
        <v>0</v>
      </c>
    </row>
    <row r="553" spans="1:6" ht="16.5">
      <c r="A553" s="199"/>
      <c r="B553" s="200"/>
    </row>
    <row r="554" spans="1:6" ht="102" customHeight="1">
      <c r="A554" s="120" t="s">
        <v>37</v>
      </c>
      <c r="B554" s="8" t="s">
        <v>549</v>
      </c>
    </row>
    <row r="555" spans="1:6" ht="17.25">
      <c r="A555" s="120"/>
      <c r="B555" s="5" t="s">
        <v>349</v>
      </c>
      <c r="C555" s="10" t="s">
        <v>6</v>
      </c>
      <c r="D555" s="42">
        <v>1800</v>
      </c>
      <c r="F555" s="25">
        <f>D555*E555</f>
        <v>0</v>
      </c>
    </row>
    <row r="556" spans="1:6" ht="16.5">
      <c r="A556" s="199"/>
      <c r="B556" s="200"/>
    </row>
    <row r="557" spans="1:6" ht="102" customHeight="1">
      <c r="A557" s="120" t="s">
        <v>51</v>
      </c>
      <c r="B557" s="8" t="s">
        <v>550</v>
      </c>
    </row>
    <row r="558" spans="1:6">
      <c r="A558" s="120"/>
      <c r="B558" s="8" t="s">
        <v>350</v>
      </c>
    </row>
    <row r="559" spans="1:6" ht="18" customHeight="1">
      <c r="B559" s="8" t="s">
        <v>492</v>
      </c>
      <c r="C559" s="10" t="s">
        <v>6</v>
      </c>
      <c r="D559" s="42">
        <v>1800</v>
      </c>
      <c r="F559" s="25">
        <f>D559*E559</f>
        <v>0</v>
      </c>
    </row>
    <row r="560" spans="1:6" ht="17.25">
      <c r="B560" s="8" t="s">
        <v>123</v>
      </c>
      <c r="C560" s="10" t="s">
        <v>6</v>
      </c>
      <c r="D560" s="42">
        <v>1800</v>
      </c>
      <c r="F560" s="25">
        <f>D560*E560</f>
        <v>0</v>
      </c>
    </row>
    <row r="561" spans="1:6" ht="16.5">
      <c r="A561" s="199"/>
      <c r="B561" s="200"/>
    </row>
    <row r="562" spans="1:6" ht="15.75">
      <c r="A562" s="194"/>
      <c r="B562" s="489" t="s">
        <v>263</v>
      </c>
      <c r="C562" s="490"/>
      <c r="D562" s="490"/>
      <c r="E562" s="490"/>
      <c r="F562" s="57">
        <f>SUM(F551:F561)</f>
        <v>0</v>
      </c>
    </row>
    <row r="563" spans="1:6" ht="15.75">
      <c r="A563" s="23"/>
      <c r="B563" s="5"/>
    </row>
    <row r="564" spans="1:6" ht="15.75">
      <c r="A564" s="23"/>
      <c r="B564" s="5"/>
    </row>
    <row r="565" spans="1:6" ht="16.5">
      <c r="A565" s="129" t="s">
        <v>27</v>
      </c>
      <c r="B565" s="130" t="s">
        <v>35</v>
      </c>
      <c r="C565" s="178"/>
      <c r="D565" s="179"/>
      <c r="E565" s="180"/>
      <c r="F565" s="181"/>
    </row>
    <row r="566" spans="1:6" ht="15.75">
      <c r="A566" s="194"/>
      <c r="B566" s="195"/>
      <c r="C566" s="196"/>
      <c r="D566" s="197"/>
      <c r="E566" s="198"/>
      <c r="F566" s="188"/>
    </row>
    <row r="567" spans="1:6" ht="171" customHeight="1">
      <c r="A567" s="120" t="s">
        <v>38</v>
      </c>
      <c r="B567" s="8" t="s">
        <v>491</v>
      </c>
      <c r="C567" s="196"/>
      <c r="D567" s="197"/>
      <c r="E567" s="198"/>
      <c r="F567" s="188"/>
    </row>
    <row r="568" spans="1:6" ht="18">
      <c r="A568" s="238"/>
      <c r="B568" s="5" t="s">
        <v>493</v>
      </c>
      <c r="C568" s="10" t="s">
        <v>112</v>
      </c>
      <c r="D568" s="42">
        <v>60</v>
      </c>
      <c r="F568" s="25">
        <f>D568*E568</f>
        <v>0</v>
      </c>
    </row>
    <row r="569" spans="1:6" ht="18">
      <c r="A569" s="238"/>
      <c r="B569" s="8" t="s">
        <v>500</v>
      </c>
      <c r="C569" s="42" t="s">
        <v>112</v>
      </c>
      <c r="D569" s="42">
        <v>60</v>
      </c>
      <c r="F569" s="25">
        <f>D569*E569</f>
        <v>0</v>
      </c>
    </row>
    <row r="570" spans="1:6" ht="17.25">
      <c r="A570" s="238"/>
      <c r="B570" s="170" t="s">
        <v>114</v>
      </c>
      <c r="C570" s="10" t="s">
        <v>6</v>
      </c>
      <c r="D570" s="42">
        <v>60</v>
      </c>
      <c r="F570" s="25">
        <f>D570*E570</f>
        <v>0</v>
      </c>
    </row>
    <row r="571" spans="1:6" ht="18">
      <c r="A571" s="238"/>
      <c r="B571" s="170" t="s">
        <v>335</v>
      </c>
      <c r="C571" s="42" t="s">
        <v>112</v>
      </c>
      <c r="D571" s="42">
        <v>60</v>
      </c>
      <c r="F571" s="25">
        <f>D571*E571</f>
        <v>0</v>
      </c>
    </row>
    <row r="572" spans="1:6" ht="15.75">
      <c r="A572" s="238"/>
      <c r="B572" s="170"/>
      <c r="C572" s="42"/>
    </row>
    <row r="573" spans="1:6" ht="174.75" customHeight="1">
      <c r="A573" s="120" t="s">
        <v>264</v>
      </c>
      <c r="B573" s="8" t="s">
        <v>551</v>
      </c>
      <c r="C573" s="196"/>
      <c r="D573" s="197"/>
      <c r="E573" s="198"/>
      <c r="F573" s="188"/>
    </row>
    <row r="574" spans="1:6" ht="18">
      <c r="A574" s="238"/>
      <c r="B574" s="5" t="s">
        <v>337</v>
      </c>
      <c r="C574" s="10" t="s">
        <v>112</v>
      </c>
      <c r="D574" s="42">
        <v>34</v>
      </c>
      <c r="F574" s="25">
        <f>D574*E574</f>
        <v>0</v>
      </c>
    </row>
    <row r="575" spans="1:6" ht="15.75">
      <c r="A575" s="238"/>
      <c r="B575" s="195"/>
    </row>
    <row r="576" spans="1:6" ht="60.75" customHeight="1">
      <c r="A576" s="120" t="s">
        <v>333</v>
      </c>
      <c r="B576" s="8" t="s">
        <v>552</v>
      </c>
    </row>
    <row r="577" spans="1:6">
      <c r="A577" s="120"/>
      <c r="B577" s="8" t="s">
        <v>330</v>
      </c>
      <c r="C577" s="10" t="s">
        <v>45</v>
      </c>
      <c r="D577" s="42">
        <v>1</v>
      </c>
      <c r="F577" s="25">
        <f t="shared" ref="F577:F579" si="5">D577*E577</f>
        <v>0</v>
      </c>
    </row>
    <row r="578" spans="1:6">
      <c r="A578" s="120"/>
      <c r="B578" s="8" t="s">
        <v>331</v>
      </c>
      <c r="C578" s="10" t="s">
        <v>45</v>
      </c>
      <c r="D578" s="42">
        <v>1</v>
      </c>
      <c r="F578" s="25">
        <f t="shared" si="5"/>
        <v>0</v>
      </c>
    </row>
    <row r="579" spans="1:6">
      <c r="A579" s="120"/>
      <c r="B579" s="8" t="s">
        <v>332</v>
      </c>
      <c r="C579" s="10" t="s">
        <v>45</v>
      </c>
      <c r="D579" s="42">
        <v>1</v>
      </c>
      <c r="F579" s="25">
        <f t="shared" si="5"/>
        <v>0</v>
      </c>
    </row>
    <row r="580" spans="1:6">
      <c r="A580" s="120"/>
    </row>
    <row r="581" spans="1:6" ht="117.75" customHeight="1">
      <c r="A581" s="120" t="s">
        <v>338</v>
      </c>
      <c r="B581" s="8" t="s">
        <v>553</v>
      </c>
    </row>
    <row r="582" spans="1:6">
      <c r="A582" s="120"/>
      <c r="B582" s="8" t="s">
        <v>339</v>
      </c>
      <c r="C582" s="10" t="s">
        <v>45</v>
      </c>
      <c r="D582" s="42">
        <v>1</v>
      </c>
      <c r="F582" s="25">
        <f>D582*E582</f>
        <v>0</v>
      </c>
    </row>
    <row r="583" spans="1:6" ht="15.75">
      <c r="A583" s="194"/>
      <c r="B583" s="195"/>
    </row>
    <row r="584" spans="1:6" ht="15.75">
      <c r="A584" s="194"/>
      <c r="B584" s="489" t="s">
        <v>36</v>
      </c>
      <c r="C584" s="490"/>
      <c r="D584" s="490"/>
      <c r="E584" s="490"/>
      <c r="F584" s="57">
        <f>SUM(F567:F583)</f>
        <v>0</v>
      </c>
    </row>
    <row r="585" spans="1:6" ht="15.75">
      <c r="A585" s="23"/>
      <c r="B585" s="5"/>
    </row>
    <row r="586" spans="1:6" ht="15.75">
      <c r="A586" s="23"/>
      <c r="B586" s="5"/>
    </row>
    <row r="587" spans="1:6" ht="16.5">
      <c r="A587" s="129" t="s">
        <v>3</v>
      </c>
      <c r="B587" s="130" t="s">
        <v>53</v>
      </c>
      <c r="C587" s="201"/>
      <c r="D587" s="202"/>
      <c r="E587" s="203"/>
      <c r="F587" s="204"/>
    </row>
    <row r="588" spans="1:6" ht="16.5">
      <c r="A588" s="184"/>
      <c r="B588" s="189"/>
      <c r="C588" s="186"/>
      <c r="D588" s="187"/>
      <c r="E588" s="180"/>
      <c r="F588" s="188"/>
    </row>
    <row r="589" spans="1:6" ht="189.75" customHeight="1">
      <c r="A589" s="120" t="s">
        <v>4</v>
      </c>
      <c r="B589" s="8" t="s">
        <v>556</v>
      </c>
      <c r="C589" s="186"/>
      <c r="D589" s="187"/>
      <c r="E589" s="180"/>
      <c r="F589" s="188"/>
    </row>
    <row r="590" spans="1:6" ht="16.5">
      <c r="A590" s="236"/>
      <c r="B590" s="8" t="s">
        <v>265</v>
      </c>
      <c r="C590" s="10" t="s">
        <v>45</v>
      </c>
      <c r="D590" s="42">
        <v>3</v>
      </c>
      <c r="F590" s="25">
        <f>D590*E590</f>
        <v>0</v>
      </c>
    </row>
    <row r="591" spans="1:6" ht="16.5">
      <c r="A591" s="236"/>
      <c r="B591" s="185"/>
      <c r="C591" s="178"/>
      <c r="D591" s="179"/>
      <c r="E591" s="180"/>
      <c r="F591" s="181"/>
    </row>
    <row r="592" spans="1:6" ht="187.5" customHeight="1">
      <c r="A592" s="120" t="s">
        <v>5</v>
      </c>
      <c r="B592" s="8" t="s">
        <v>557</v>
      </c>
      <c r="C592" s="186"/>
      <c r="D592" s="187"/>
      <c r="E592" s="180"/>
      <c r="F592" s="188"/>
    </row>
    <row r="593" spans="1:6" ht="16.5">
      <c r="A593" s="184"/>
      <c r="B593" s="8" t="s">
        <v>266</v>
      </c>
      <c r="C593" s="10" t="s">
        <v>45</v>
      </c>
      <c r="D593" s="42">
        <v>1</v>
      </c>
      <c r="F593" s="25">
        <f>D593*E593</f>
        <v>0</v>
      </c>
    </row>
    <row r="594" spans="1:6" ht="15.75">
      <c r="A594" s="23"/>
      <c r="B594" s="5"/>
    </row>
    <row r="595" spans="1:6" ht="185.25">
      <c r="A595" s="120" t="s">
        <v>34</v>
      </c>
      <c r="B595" s="8" t="s">
        <v>558</v>
      </c>
      <c r="C595" s="186"/>
      <c r="D595" s="187"/>
      <c r="E595" s="180"/>
      <c r="F595" s="188"/>
    </row>
    <row r="596" spans="1:6" ht="16.5">
      <c r="A596" s="236"/>
      <c r="B596" s="8" t="s">
        <v>267</v>
      </c>
      <c r="C596" s="10" t="s">
        <v>45</v>
      </c>
      <c r="D596" s="42">
        <v>5</v>
      </c>
      <c r="F596" s="25">
        <f>D596*E596</f>
        <v>0</v>
      </c>
    </row>
    <row r="597" spans="1:6" ht="16.5">
      <c r="A597" s="236"/>
    </row>
    <row r="598" spans="1:6" ht="213.75">
      <c r="A598" s="120" t="s">
        <v>118</v>
      </c>
      <c r="B598" s="8" t="s">
        <v>559</v>
      </c>
      <c r="C598" s="186"/>
      <c r="D598" s="187"/>
      <c r="E598" s="180"/>
      <c r="F598" s="188"/>
    </row>
    <row r="599" spans="1:6" ht="16.5">
      <c r="A599" s="239"/>
      <c r="B599" s="8" t="s">
        <v>268</v>
      </c>
      <c r="C599" s="10" t="s">
        <v>45</v>
      </c>
      <c r="D599" s="42">
        <v>1</v>
      </c>
      <c r="F599" s="25">
        <f>D599*E599</f>
        <v>0</v>
      </c>
    </row>
    <row r="600" spans="1:6" ht="15.75">
      <c r="A600" s="23"/>
    </row>
    <row r="601" spans="1:6" ht="204" customHeight="1">
      <c r="A601" s="120" t="s">
        <v>119</v>
      </c>
      <c r="B601" s="8" t="s">
        <v>560</v>
      </c>
      <c r="C601" s="186"/>
      <c r="D601" s="187"/>
      <c r="E601" s="180"/>
      <c r="F601" s="188"/>
    </row>
    <row r="602" spans="1:6" ht="16.5">
      <c r="A602" s="239"/>
      <c r="B602" s="8" t="s">
        <v>269</v>
      </c>
      <c r="C602" s="10" t="s">
        <v>45</v>
      </c>
      <c r="D602" s="42">
        <v>1</v>
      </c>
      <c r="F602" s="25">
        <f>D602*E602</f>
        <v>0</v>
      </c>
    </row>
    <row r="603" spans="1:6" ht="16.5">
      <c r="A603" s="239"/>
    </row>
    <row r="604" spans="1:6" ht="174.75" customHeight="1">
      <c r="A604" s="120" t="s">
        <v>121</v>
      </c>
      <c r="B604" s="8" t="s">
        <v>270</v>
      </c>
    </row>
    <row r="605" spans="1:6" ht="16.5">
      <c r="A605" s="239"/>
      <c r="B605" s="8" t="s">
        <v>271</v>
      </c>
      <c r="C605" s="10" t="s">
        <v>45</v>
      </c>
      <c r="D605" s="42">
        <v>1</v>
      </c>
      <c r="F605" s="25">
        <f>D605*E605</f>
        <v>0</v>
      </c>
    </row>
    <row r="606" spans="1:6" ht="15.75">
      <c r="A606" s="23"/>
    </row>
    <row r="607" spans="1:6" ht="191.25" customHeight="1">
      <c r="A607" s="120" t="s">
        <v>272</v>
      </c>
      <c r="B607" s="8" t="s">
        <v>561</v>
      </c>
      <c r="C607" s="186"/>
      <c r="D607" s="187"/>
      <c r="E607" s="180"/>
      <c r="F607" s="188"/>
    </row>
    <row r="608" spans="1:6" ht="16.5">
      <c r="A608" s="185"/>
      <c r="B608" s="8" t="s">
        <v>273</v>
      </c>
      <c r="C608" s="10" t="s">
        <v>45</v>
      </c>
      <c r="D608" s="42">
        <v>1</v>
      </c>
      <c r="F608" s="25">
        <f>D608*E608</f>
        <v>0</v>
      </c>
    </row>
    <row r="609" spans="1:6" ht="16.5">
      <c r="A609" s="205"/>
    </row>
    <row r="610" spans="1:6" ht="190.5" customHeight="1">
      <c r="A610" s="120" t="s">
        <v>274</v>
      </c>
      <c r="B610" s="8" t="s">
        <v>562</v>
      </c>
    </row>
    <row r="611" spans="1:6" ht="16.5">
      <c r="A611" s="239"/>
      <c r="B611" s="8" t="s">
        <v>275</v>
      </c>
      <c r="C611" s="10" t="s">
        <v>45</v>
      </c>
      <c r="D611" s="42">
        <v>9</v>
      </c>
      <c r="F611" s="25">
        <f>D611*E611</f>
        <v>0</v>
      </c>
    </row>
    <row r="612" spans="1:6" ht="15.75">
      <c r="A612" s="23"/>
    </row>
    <row r="613" spans="1:6" ht="186.75" customHeight="1">
      <c r="A613" s="120" t="s">
        <v>276</v>
      </c>
      <c r="B613" s="8" t="s">
        <v>563</v>
      </c>
      <c r="C613" s="186"/>
      <c r="D613" s="187"/>
      <c r="E613" s="180"/>
      <c r="F613" s="188"/>
    </row>
    <row r="614" spans="1:6" ht="16.5">
      <c r="A614" s="239"/>
      <c r="B614" s="8" t="s">
        <v>275</v>
      </c>
      <c r="C614" s="10" t="s">
        <v>45</v>
      </c>
      <c r="D614" s="42">
        <v>1</v>
      </c>
      <c r="F614" s="25">
        <f>D614*E614</f>
        <v>0</v>
      </c>
    </row>
    <row r="615" spans="1:6" ht="16.5">
      <c r="A615" s="206"/>
    </row>
    <row r="616" spans="1:6" ht="200.25" customHeight="1">
      <c r="A616" s="120" t="s">
        <v>277</v>
      </c>
      <c r="B616" s="8" t="s">
        <v>554</v>
      </c>
    </row>
    <row r="617" spans="1:6" ht="16.5">
      <c r="A617" s="185"/>
      <c r="B617" s="8" t="s">
        <v>278</v>
      </c>
      <c r="C617" s="10" t="s">
        <v>45</v>
      </c>
      <c r="D617" s="42">
        <v>2</v>
      </c>
      <c r="F617" s="25">
        <f>D617*E617</f>
        <v>0</v>
      </c>
    </row>
    <row r="618" spans="1:6" ht="15.75">
      <c r="A618" s="23"/>
    </row>
    <row r="619" spans="1:6" ht="204" customHeight="1">
      <c r="A619" s="120" t="s">
        <v>279</v>
      </c>
      <c r="B619" s="8" t="s">
        <v>555</v>
      </c>
      <c r="C619" s="186"/>
      <c r="D619" s="187"/>
      <c r="E619" s="180"/>
      <c r="F619" s="188"/>
    </row>
    <row r="620" spans="1:6" ht="16.5">
      <c r="A620" s="239"/>
      <c r="B620" s="8" t="s">
        <v>280</v>
      </c>
      <c r="C620" s="10" t="s">
        <v>45</v>
      </c>
      <c r="D620" s="42">
        <v>1</v>
      </c>
      <c r="F620" s="25">
        <f>D620*E620</f>
        <v>0</v>
      </c>
    </row>
    <row r="621" spans="1:6" ht="16.5">
      <c r="A621" s="206"/>
    </row>
    <row r="622" spans="1:6" ht="190.5" customHeight="1">
      <c r="A622" s="120" t="s">
        <v>281</v>
      </c>
      <c r="B622" s="8" t="s">
        <v>564</v>
      </c>
    </row>
    <row r="623" spans="1:6" ht="16.5">
      <c r="A623" s="185"/>
      <c r="B623" s="8" t="s">
        <v>282</v>
      </c>
      <c r="C623" s="10" t="s">
        <v>45</v>
      </c>
      <c r="D623" s="42">
        <v>12</v>
      </c>
      <c r="F623" s="25">
        <f>D623*E623</f>
        <v>0</v>
      </c>
    </row>
    <row r="624" spans="1:6" ht="15.75">
      <c r="A624" s="23"/>
    </row>
    <row r="625" spans="1:6" ht="217.5" customHeight="1">
      <c r="A625" s="120" t="s">
        <v>283</v>
      </c>
      <c r="B625" s="8" t="s">
        <v>565</v>
      </c>
      <c r="C625" s="186"/>
      <c r="D625" s="187"/>
      <c r="E625" s="180"/>
      <c r="F625" s="188"/>
    </row>
    <row r="626" spans="1:6" ht="16.5">
      <c r="A626" s="239"/>
      <c r="B626" s="8" t="s">
        <v>284</v>
      </c>
      <c r="C626" s="10" t="s">
        <v>45</v>
      </c>
      <c r="D626" s="42">
        <v>1</v>
      </c>
      <c r="F626" s="25">
        <f>D626*E626</f>
        <v>0</v>
      </c>
    </row>
    <row r="627" spans="1:6" ht="16.5">
      <c r="A627" s="206"/>
    </row>
    <row r="628" spans="1:6" ht="130.5" customHeight="1">
      <c r="A628" s="120" t="s">
        <v>285</v>
      </c>
      <c r="B628" s="8" t="s">
        <v>566</v>
      </c>
    </row>
    <row r="629" spans="1:6" ht="16.5">
      <c r="A629" s="239"/>
      <c r="B629" s="8" t="s">
        <v>286</v>
      </c>
      <c r="C629" s="10" t="s">
        <v>45</v>
      </c>
      <c r="D629" s="42">
        <v>1</v>
      </c>
      <c r="F629" s="25">
        <f>D629*E629</f>
        <v>0</v>
      </c>
    </row>
    <row r="630" spans="1:6" ht="15.75">
      <c r="A630" s="23"/>
    </row>
    <row r="631" spans="1:6" ht="201.75" customHeight="1">
      <c r="A631" s="120" t="s">
        <v>287</v>
      </c>
      <c r="B631" s="8" t="s">
        <v>567</v>
      </c>
      <c r="C631" s="186"/>
      <c r="D631" s="187"/>
      <c r="E631" s="180"/>
      <c r="F631" s="188"/>
    </row>
    <row r="632" spans="1:6" ht="16.5">
      <c r="A632" s="185"/>
      <c r="B632" s="8" t="s">
        <v>288</v>
      </c>
      <c r="C632" s="10" t="s">
        <v>45</v>
      </c>
      <c r="D632" s="42">
        <v>2</v>
      </c>
      <c r="F632" s="25">
        <f>D632*E632</f>
        <v>0</v>
      </c>
    </row>
    <row r="633" spans="1:6" ht="16.5">
      <c r="A633" s="206"/>
    </row>
    <row r="634" spans="1:6" ht="176.25" customHeight="1">
      <c r="A634" s="120" t="s">
        <v>289</v>
      </c>
      <c r="B634" s="8" t="s">
        <v>568</v>
      </c>
    </row>
    <row r="635" spans="1:6" ht="16.5">
      <c r="A635" s="239"/>
      <c r="B635" s="8" t="s">
        <v>290</v>
      </c>
      <c r="C635" s="10" t="s">
        <v>45</v>
      </c>
      <c r="D635" s="42">
        <v>53</v>
      </c>
      <c r="F635" s="25">
        <f>D635*E635</f>
        <v>0</v>
      </c>
    </row>
    <row r="636" spans="1:6" ht="15.75">
      <c r="A636" s="23"/>
    </row>
    <row r="637" spans="1:6" ht="177.75" customHeight="1">
      <c r="A637" s="120" t="s">
        <v>291</v>
      </c>
      <c r="B637" s="8" t="s">
        <v>569</v>
      </c>
      <c r="C637" s="186"/>
      <c r="D637" s="187"/>
      <c r="E637" s="180"/>
      <c r="F637" s="188"/>
    </row>
    <row r="638" spans="1:6" ht="16.5">
      <c r="A638" s="239"/>
      <c r="B638" s="8" t="s">
        <v>292</v>
      </c>
      <c r="C638" s="10" t="s">
        <v>45</v>
      </c>
      <c r="D638" s="42">
        <v>2</v>
      </c>
      <c r="F638" s="25">
        <f>D638*E638</f>
        <v>0</v>
      </c>
    </row>
    <row r="639" spans="1:6" ht="16.5">
      <c r="A639" s="206"/>
    </row>
    <row r="640" spans="1:6" ht="175.5" customHeight="1">
      <c r="A640" s="120" t="s">
        <v>293</v>
      </c>
      <c r="B640" s="8" t="s">
        <v>570</v>
      </c>
    </row>
    <row r="641" spans="1:6" ht="16.5">
      <c r="A641" s="185"/>
      <c r="B641" s="8" t="s">
        <v>294</v>
      </c>
      <c r="C641" s="10" t="s">
        <v>45</v>
      </c>
      <c r="D641" s="42">
        <v>2</v>
      </c>
      <c r="F641" s="25">
        <f>D641*E641</f>
        <v>0</v>
      </c>
    </row>
    <row r="642" spans="1:6" ht="15.75">
      <c r="A642" s="23"/>
    </row>
    <row r="643" spans="1:6" ht="177" customHeight="1">
      <c r="A643" s="120" t="s">
        <v>295</v>
      </c>
      <c r="B643" s="8" t="s">
        <v>571</v>
      </c>
      <c r="C643" s="186"/>
      <c r="D643" s="187"/>
      <c r="E643" s="180"/>
      <c r="F643" s="188"/>
    </row>
    <row r="644" spans="1:6" ht="16.5">
      <c r="A644" s="239"/>
      <c r="B644" s="8" t="s">
        <v>296</v>
      </c>
      <c r="C644" s="10" t="s">
        <v>45</v>
      </c>
      <c r="D644" s="42">
        <v>2</v>
      </c>
      <c r="F644" s="25">
        <f>D644*E644</f>
        <v>0</v>
      </c>
    </row>
    <row r="645" spans="1:6" ht="16.5">
      <c r="A645" s="206"/>
    </row>
    <row r="646" spans="1:6" ht="175.5" customHeight="1">
      <c r="A646" s="120" t="s">
        <v>297</v>
      </c>
      <c r="B646" s="8" t="s">
        <v>572</v>
      </c>
    </row>
    <row r="647" spans="1:6" ht="16.5">
      <c r="A647" s="239"/>
      <c r="B647" s="8" t="s">
        <v>298</v>
      </c>
      <c r="C647" s="10" t="s">
        <v>45</v>
      </c>
      <c r="D647" s="42">
        <v>2</v>
      </c>
      <c r="F647" s="25">
        <f>D647*E647</f>
        <v>0</v>
      </c>
    </row>
    <row r="648" spans="1:6" ht="15.75">
      <c r="A648" s="23"/>
    </row>
    <row r="649" spans="1:6" ht="204" customHeight="1">
      <c r="A649" s="120" t="s">
        <v>299</v>
      </c>
      <c r="B649" s="8" t="s">
        <v>573</v>
      </c>
      <c r="C649" s="186"/>
      <c r="D649" s="187"/>
      <c r="E649" s="180"/>
      <c r="F649" s="188"/>
    </row>
    <row r="650" spans="1:6" ht="16.5">
      <c r="A650" s="185"/>
      <c r="B650" s="8" t="s">
        <v>300</v>
      </c>
      <c r="C650" s="10" t="s">
        <v>45</v>
      </c>
      <c r="D650" s="42">
        <v>1</v>
      </c>
      <c r="F650" s="25">
        <f>D650*E650</f>
        <v>0</v>
      </c>
    </row>
    <row r="651" spans="1:6" ht="16.5">
      <c r="A651" s="205"/>
    </row>
    <row r="652" spans="1:6" ht="188.25" customHeight="1">
      <c r="A652" s="120" t="s">
        <v>301</v>
      </c>
      <c r="B652" s="8" t="s">
        <v>574</v>
      </c>
    </row>
    <row r="653" spans="1:6" ht="16.5">
      <c r="A653" s="239"/>
      <c r="B653" s="185" t="s">
        <v>302</v>
      </c>
      <c r="C653" s="10" t="s">
        <v>45</v>
      </c>
      <c r="D653" s="42">
        <v>1</v>
      </c>
      <c r="F653" s="25">
        <f>D653*E653</f>
        <v>0</v>
      </c>
    </row>
    <row r="654" spans="1:6" ht="15.75">
      <c r="A654" s="23"/>
    </row>
    <row r="655" spans="1:6" ht="174.75" customHeight="1">
      <c r="A655" s="120" t="s">
        <v>303</v>
      </c>
      <c r="B655" s="8" t="s">
        <v>575</v>
      </c>
    </row>
    <row r="656" spans="1:6" ht="16.5">
      <c r="A656" s="239"/>
      <c r="B656" s="8" t="s">
        <v>304</v>
      </c>
      <c r="C656" s="10" t="s">
        <v>45</v>
      </c>
      <c r="D656" s="42">
        <v>1</v>
      </c>
      <c r="F656" s="25">
        <f>D656*E656</f>
        <v>0</v>
      </c>
    </row>
    <row r="657" spans="1:6" ht="16.5">
      <c r="A657" s="206"/>
    </row>
    <row r="658" spans="1:6" ht="204" customHeight="1">
      <c r="A658" s="120" t="s">
        <v>305</v>
      </c>
      <c r="B658" s="8" t="s">
        <v>576</v>
      </c>
    </row>
    <row r="659" spans="1:6" ht="16.5">
      <c r="A659" s="185"/>
      <c r="B659" s="8" t="s">
        <v>306</v>
      </c>
      <c r="C659" s="10" t="s">
        <v>45</v>
      </c>
      <c r="D659" s="42">
        <v>1</v>
      </c>
      <c r="F659" s="25">
        <f>D659*E659</f>
        <v>0</v>
      </c>
    </row>
    <row r="660" spans="1:6" ht="15.75">
      <c r="A660" s="23"/>
    </row>
    <row r="661" spans="1:6" ht="174" customHeight="1">
      <c r="A661" s="120" t="s">
        <v>307</v>
      </c>
      <c r="B661" s="8" t="s">
        <v>577</v>
      </c>
      <c r="C661" s="186"/>
      <c r="D661" s="187"/>
      <c r="E661" s="180"/>
      <c r="F661" s="188"/>
    </row>
    <row r="662" spans="1:6" ht="16.5">
      <c r="A662" s="239"/>
      <c r="B662" s="8" t="s">
        <v>308</v>
      </c>
      <c r="C662" s="10" t="s">
        <v>45</v>
      </c>
      <c r="D662" s="42">
        <v>1</v>
      </c>
      <c r="F662" s="25">
        <f>D662*E662</f>
        <v>0</v>
      </c>
    </row>
    <row r="663" spans="1:6" ht="16.5">
      <c r="A663" s="206"/>
    </row>
    <row r="664" spans="1:6" ht="174" customHeight="1">
      <c r="A664" s="120" t="s">
        <v>309</v>
      </c>
      <c r="B664" s="8" t="s">
        <v>578</v>
      </c>
    </row>
    <row r="665" spans="1:6" ht="16.5">
      <c r="A665" s="239"/>
      <c r="B665" s="8" t="s">
        <v>310</v>
      </c>
      <c r="C665" s="10" t="s">
        <v>45</v>
      </c>
      <c r="D665" s="42">
        <v>5</v>
      </c>
      <c r="F665" s="25">
        <f>D665*E665</f>
        <v>0</v>
      </c>
    </row>
    <row r="666" spans="1:6" ht="15.75">
      <c r="A666" s="23"/>
    </row>
    <row r="667" spans="1:6" ht="174.75" customHeight="1">
      <c r="A667" s="120" t="s">
        <v>311</v>
      </c>
      <c r="B667" s="8" t="s">
        <v>579</v>
      </c>
      <c r="C667" s="186"/>
      <c r="D667" s="187"/>
      <c r="E667" s="180"/>
      <c r="F667" s="188"/>
    </row>
    <row r="668" spans="1:6" ht="16.5">
      <c r="A668" s="185"/>
      <c r="B668" s="8" t="s">
        <v>312</v>
      </c>
      <c r="C668" s="10" t="s">
        <v>45</v>
      </c>
      <c r="D668" s="42">
        <v>4</v>
      </c>
      <c r="F668" s="25">
        <f>D668*E668</f>
        <v>0</v>
      </c>
    </row>
    <row r="669" spans="1:6" ht="16.5">
      <c r="A669" s="205"/>
    </row>
    <row r="670" spans="1:6" ht="201" customHeight="1">
      <c r="A670" s="120" t="s">
        <v>313</v>
      </c>
      <c r="B670" s="8" t="s">
        <v>580</v>
      </c>
    </row>
    <row r="671" spans="1:6" ht="16.5">
      <c r="A671" s="239"/>
      <c r="B671" s="8" t="s">
        <v>314</v>
      </c>
      <c r="C671" s="10" t="s">
        <v>45</v>
      </c>
      <c r="D671" s="42">
        <v>2</v>
      </c>
      <c r="F671" s="25">
        <f>D671*E671</f>
        <v>0</v>
      </c>
    </row>
    <row r="672" spans="1:6" ht="15.75">
      <c r="A672" s="23"/>
    </row>
    <row r="673" spans="1:6" ht="219" customHeight="1">
      <c r="A673" s="120" t="s">
        <v>315</v>
      </c>
      <c r="B673" s="8" t="s">
        <v>581</v>
      </c>
      <c r="C673" s="186"/>
      <c r="D673" s="187"/>
      <c r="E673" s="180"/>
      <c r="F673" s="188"/>
    </row>
    <row r="674" spans="1:6" ht="16.5">
      <c r="A674" s="239"/>
      <c r="B674" s="8" t="s">
        <v>316</v>
      </c>
      <c r="C674" s="10" t="s">
        <v>45</v>
      </c>
      <c r="D674" s="42">
        <v>1</v>
      </c>
      <c r="F674" s="25">
        <f>D674*E674</f>
        <v>0</v>
      </c>
    </row>
    <row r="675" spans="1:6" ht="15.75">
      <c r="A675" s="23"/>
    </row>
    <row r="676" spans="1:6" ht="216.75" customHeight="1">
      <c r="A676" s="120" t="s">
        <v>317</v>
      </c>
      <c r="B676" s="8" t="s">
        <v>582</v>
      </c>
      <c r="C676" s="186"/>
      <c r="D676" s="187"/>
      <c r="E676" s="180"/>
      <c r="F676" s="188"/>
    </row>
    <row r="677" spans="1:6" ht="16.5">
      <c r="A677" s="207"/>
      <c r="B677" s="8" t="s">
        <v>316</v>
      </c>
      <c r="C677" s="10" t="s">
        <v>45</v>
      </c>
      <c r="D677" s="42">
        <v>1</v>
      </c>
      <c r="F677" s="25">
        <f>D677*E677</f>
        <v>0</v>
      </c>
    </row>
    <row r="678" spans="1:6" ht="16.5">
      <c r="A678" s="207"/>
    </row>
    <row r="679" spans="1:6" ht="16.5">
      <c r="A679" s="208"/>
      <c r="B679" s="489" t="s">
        <v>55</v>
      </c>
      <c r="C679" s="490"/>
      <c r="D679" s="490"/>
      <c r="E679" s="490"/>
      <c r="F679" s="57">
        <f>SUM(F589:F678)</f>
        <v>0</v>
      </c>
    </row>
    <row r="680" spans="1:6" ht="15.75">
      <c r="A680" s="23"/>
    </row>
    <row r="681" spans="1:6" ht="15.75">
      <c r="A681" s="23"/>
      <c r="B681" s="5"/>
    </row>
    <row r="682" spans="1:6" ht="15.75">
      <c r="A682" s="129" t="s">
        <v>71</v>
      </c>
      <c r="B682" s="133" t="s">
        <v>10</v>
      </c>
      <c r="C682" s="32"/>
      <c r="D682" s="31"/>
      <c r="E682" s="59"/>
      <c r="F682" s="28">
        <f>A1329*1.15</f>
        <v>0</v>
      </c>
    </row>
    <row r="683" spans="1:6">
      <c r="D683" s="42">
        <v>0</v>
      </c>
      <c r="F683" s="25">
        <f>A1330*1.15</f>
        <v>0</v>
      </c>
    </row>
    <row r="684" spans="1:6" ht="131.25" customHeight="1">
      <c r="A684" s="120" t="s">
        <v>109</v>
      </c>
      <c r="B684" s="8" t="s">
        <v>583</v>
      </c>
      <c r="F684" s="25">
        <f>A1331*1.15</f>
        <v>0</v>
      </c>
    </row>
    <row r="685" spans="1:6" ht="17.25">
      <c r="A685" s="120"/>
      <c r="B685" s="8" t="s">
        <v>473</v>
      </c>
      <c r="C685" s="10" t="s">
        <v>6</v>
      </c>
      <c r="D685" s="42">
        <v>60</v>
      </c>
      <c r="F685" s="25">
        <f>D685*E685</f>
        <v>0</v>
      </c>
    </row>
    <row r="686" spans="1:6">
      <c r="A686" s="120"/>
    </row>
    <row r="687" spans="1:6" ht="144.75" customHeight="1">
      <c r="A687" s="120" t="s">
        <v>110</v>
      </c>
      <c r="B687" s="8" t="s">
        <v>585</v>
      </c>
      <c r="F687" s="25">
        <f>A1334*1.15</f>
        <v>0</v>
      </c>
    </row>
    <row r="688" spans="1:6" ht="17.25">
      <c r="B688" s="8" t="s">
        <v>584</v>
      </c>
      <c r="C688" s="10" t="s">
        <v>6</v>
      </c>
      <c r="D688" s="42">
        <v>60</v>
      </c>
      <c r="F688" s="25">
        <f>D688*E688</f>
        <v>0</v>
      </c>
    </row>
    <row r="689" spans="1:6">
      <c r="D689" s="42">
        <v>0</v>
      </c>
    </row>
    <row r="690" spans="1:6" ht="15.75">
      <c r="A690" s="13"/>
      <c r="B690" s="177" t="s">
        <v>39</v>
      </c>
      <c r="C690" s="30"/>
      <c r="D690" s="52"/>
      <c r="E690" s="61"/>
      <c r="F690" s="57">
        <f>SUM(F684:F689)</f>
        <v>0</v>
      </c>
    </row>
    <row r="691" spans="1:6" ht="15.75">
      <c r="A691" s="23"/>
      <c r="B691" s="5"/>
    </row>
    <row r="692" spans="1:6" ht="15.75">
      <c r="A692" s="23"/>
      <c r="B692" s="5"/>
    </row>
    <row r="693" spans="1:6" ht="15.75">
      <c r="A693" s="129" t="s">
        <v>72</v>
      </c>
      <c r="B693" s="130" t="s">
        <v>148</v>
      </c>
      <c r="C693" s="87"/>
      <c r="D693" s="87"/>
      <c r="E693" s="87"/>
      <c r="F693" s="28"/>
    </row>
    <row r="694" spans="1:6" ht="15.75">
      <c r="A694" s="13"/>
      <c r="B694" s="86"/>
      <c r="C694" s="87"/>
      <c r="D694" s="87"/>
      <c r="E694" s="87"/>
      <c r="F694" s="28"/>
    </row>
    <row r="695" spans="1:6" ht="188.25" customHeight="1">
      <c r="A695" s="120" t="s">
        <v>149</v>
      </c>
      <c r="B695" s="8" t="s">
        <v>586</v>
      </c>
      <c r="C695" s="98"/>
      <c r="D695" s="98"/>
      <c r="E695" s="98"/>
      <c r="F695" s="94"/>
    </row>
    <row r="696" spans="1:6" ht="17.25">
      <c r="A696" s="235"/>
      <c r="B696" s="5" t="s">
        <v>152</v>
      </c>
      <c r="C696" s="10" t="s">
        <v>6</v>
      </c>
      <c r="D696" s="42">
        <v>510</v>
      </c>
      <c r="F696" s="25">
        <f>D696*E696</f>
        <v>0</v>
      </c>
    </row>
    <row r="697" spans="1:6">
      <c r="A697" s="235"/>
      <c r="B697" s="5"/>
    </row>
    <row r="698" spans="1:6" ht="160.5" customHeight="1">
      <c r="A698" s="120" t="s">
        <v>54</v>
      </c>
      <c r="B698" s="8" t="s">
        <v>587</v>
      </c>
      <c r="C698" s="98"/>
      <c r="D698" s="98"/>
      <c r="E698" s="98"/>
      <c r="F698" s="94"/>
    </row>
    <row r="699" spans="1:6" ht="17.25">
      <c r="A699" s="96"/>
      <c r="B699" s="5" t="s">
        <v>364</v>
      </c>
      <c r="C699" s="10" t="s">
        <v>6</v>
      </c>
      <c r="D699" s="42">
        <v>510</v>
      </c>
      <c r="F699" s="25">
        <f>D699*E699</f>
        <v>0</v>
      </c>
    </row>
    <row r="700" spans="1:6">
      <c r="A700" s="96"/>
      <c r="B700" s="5" t="s">
        <v>365</v>
      </c>
      <c r="C700" s="10" t="s">
        <v>41</v>
      </c>
      <c r="D700" s="42">
        <v>396</v>
      </c>
      <c r="F700" s="25">
        <f>D700*E700</f>
        <v>0</v>
      </c>
    </row>
    <row r="701" spans="1:6" ht="15.75">
      <c r="A701" s="13"/>
      <c r="B701" s="86"/>
      <c r="C701" s="87"/>
      <c r="D701" s="87"/>
      <c r="E701" s="87"/>
      <c r="F701" s="28"/>
    </row>
    <row r="702" spans="1:6">
      <c r="A702" s="13"/>
      <c r="B702" s="489" t="s">
        <v>151</v>
      </c>
      <c r="C702" s="490"/>
      <c r="D702" s="490"/>
      <c r="E702" s="490"/>
      <c r="F702" s="57">
        <f>SUM(F695:F701)</f>
        <v>0</v>
      </c>
    </row>
    <row r="703" spans="1:6" ht="15.75">
      <c r="A703" s="23"/>
      <c r="B703" s="5"/>
    </row>
    <row r="704" spans="1:6" ht="15.75">
      <c r="A704" s="23"/>
      <c r="B704" s="5"/>
    </row>
    <row r="705" spans="1:6" ht="15.75">
      <c r="A705" s="129" t="s">
        <v>73</v>
      </c>
      <c r="B705" s="130" t="s">
        <v>155</v>
      </c>
      <c r="C705" s="87"/>
      <c r="D705" s="87"/>
      <c r="E705" s="87"/>
      <c r="F705" s="28"/>
    </row>
    <row r="706" spans="1:6" ht="15.75">
      <c r="A706" s="13"/>
      <c r="B706" s="86"/>
      <c r="C706" s="87"/>
      <c r="D706" s="87"/>
      <c r="E706" s="87"/>
      <c r="F706" s="28"/>
    </row>
    <row r="707" spans="1:6" ht="102" customHeight="1">
      <c r="A707" s="120" t="s">
        <v>154</v>
      </c>
      <c r="B707" s="8" t="s">
        <v>606</v>
      </c>
      <c r="C707" s="98"/>
      <c r="D707" s="98"/>
      <c r="E707" s="98"/>
      <c r="F707" s="94"/>
    </row>
    <row r="708" spans="1:6" ht="17.25">
      <c r="A708" s="96"/>
      <c r="B708" s="5" t="s">
        <v>158</v>
      </c>
      <c r="C708" s="10" t="s">
        <v>6</v>
      </c>
      <c r="D708" s="42">
        <v>700</v>
      </c>
      <c r="F708" s="25">
        <f>D708*E708</f>
        <v>0</v>
      </c>
    </row>
    <row r="709" spans="1:6" ht="17.25">
      <c r="A709" s="96"/>
      <c r="B709" s="5" t="s">
        <v>366</v>
      </c>
      <c r="C709" s="10" t="s">
        <v>48</v>
      </c>
      <c r="D709" s="42">
        <v>470</v>
      </c>
      <c r="F709" s="25">
        <f>D709*E709</f>
        <v>0</v>
      </c>
    </row>
    <row r="710" spans="1:6" ht="15.75">
      <c r="A710" s="13"/>
      <c r="B710" s="86"/>
      <c r="C710" s="87"/>
      <c r="D710" s="87"/>
      <c r="E710" s="87"/>
      <c r="F710" s="28"/>
    </row>
    <row r="711" spans="1:6">
      <c r="A711" s="13"/>
      <c r="B711" s="489" t="s">
        <v>159</v>
      </c>
      <c r="C711" s="490"/>
      <c r="D711" s="490"/>
      <c r="E711" s="490"/>
      <c r="F711" s="57">
        <f>SUM(F707:F710)</f>
        <v>0</v>
      </c>
    </row>
    <row r="712" spans="1:6" ht="15.75">
      <c r="A712" s="23"/>
      <c r="B712" s="5"/>
    </row>
    <row r="713" spans="1:6" ht="15.75">
      <c r="A713" s="23"/>
      <c r="B713" s="5"/>
    </row>
    <row r="714" spans="1:6" ht="15.75">
      <c r="A714" s="129" t="s">
        <v>161</v>
      </c>
      <c r="B714" s="130" t="s">
        <v>162</v>
      </c>
      <c r="C714" s="87"/>
      <c r="D714" s="87"/>
      <c r="E714" s="87"/>
      <c r="F714" s="28"/>
    </row>
    <row r="715" spans="1:6" ht="15.75">
      <c r="A715" s="13"/>
      <c r="B715" s="86"/>
      <c r="C715" s="87"/>
      <c r="D715" s="87"/>
      <c r="E715" s="87"/>
      <c r="F715" s="28"/>
    </row>
    <row r="716" spans="1:6" ht="102" customHeight="1">
      <c r="A716" s="120" t="s">
        <v>170</v>
      </c>
      <c r="B716" s="8" t="s">
        <v>588</v>
      </c>
      <c r="C716" s="98"/>
      <c r="D716" s="98"/>
      <c r="E716" s="98"/>
      <c r="F716" s="94"/>
    </row>
    <row r="717" spans="1:6" ht="17.25">
      <c r="A717" s="235"/>
      <c r="B717" s="5" t="s">
        <v>367</v>
      </c>
      <c r="C717" s="10" t="s">
        <v>6</v>
      </c>
      <c r="D717" s="42">
        <v>192</v>
      </c>
      <c r="F717" s="25">
        <f>D717*E717</f>
        <v>0</v>
      </c>
    </row>
    <row r="718" spans="1:6">
      <c r="A718" s="235"/>
      <c r="B718" s="5" t="s">
        <v>368</v>
      </c>
      <c r="C718" s="10" t="s">
        <v>41</v>
      </c>
      <c r="D718" s="42">
        <v>60</v>
      </c>
      <c r="F718" s="25">
        <f>D718*E718</f>
        <v>0</v>
      </c>
    </row>
    <row r="719" spans="1:6">
      <c r="A719" s="235"/>
      <c r="B719" s="5"/>
    </row>
    <row r="720" spans="1:6" ht="103.5" customHeight="1">
      <c r="A720" s="120" t="s">
        <v>171</v>
      </c>
      <c r="B720" s="8" t="s">
        <v>589</v>
      </c>
      <c r="C720" s="98"/>
      <c r="D720" s="98"/>
      <c r="E720" s="98"/>
      <c r="F720" s="94"/>
    </row>
    <row r="721" spans="1:7" ht="17.25">
      <c r="A721" s="96"/>
      <c r="B721" s="5" t="s">
        <v>369</v>
      </c>
      <c r="C721" s="10" t="s">
        <v>6</v>
      </c>
      <c r="D721" s="42">
        <v>290</v>
      </c>
      <c r="F721" s="25">
        <f>D721*E721</f>
        <v>0</v>
      </c>
    </row>
    <row r="722" spans="1:7" ht="15.75">
      <c r="A722" s="13"/>
      <c r="B722" s="86"/>
      <c r="C722" s="87"/>
      <c r="D722" s="87"/>
      <c r="E722" s="87"/>
      <c r="F722" s="28"/>
    </row>
    <row r="723" spans="1:7">
      <c r="A723" s="13"/>
      <c r="B723" s="489" t="s">
        <v>163</v>
      </c>
      <c r="C723" s="490"/>
      <c r="D723" s="490"/>
      <c r="E723" s="490"/>
      <c r="F723" s="57">
        <f>SUM(F716:F722)</f>
        <v>0</v>
      </c>
    </row>
    <row r="724" spans="1:7" ht="15.75">
      <c r="A724" s="23"/>
      <c r="B724" s="5"/>
    </row>
    <row r="725" spans="1:7" ht="15.75">
      <c r="A725" s="13"/>
      <c r="B725" s="86"/>
      <c r="C725" s="87"/>
      <c r="D725" s="87"/>
      <c r="E725" s="87"/>
      <c r="F725" s="28"/>
    </row>
    <row r="726" spans="1:7" ht="30" customHeight="1" thickBot="1">
      <c r="A726" s="118"/>
      <c r="B726" s="492" t="s">
        <v>174</v>
      </c>
      <c r="C726" s="492"/>
      <c r="D726" s="492"/>
      <c r="E726" s="492"/>
      <c r="F726" s="28"/>
    </row>
    <row r="727" spans="1:7" ht="17.25" thickTop="1" thickBot="1">
      <c r="A727" s="13"/>
      <c r="B727" s="86"/>
      <c r="C727" s="87"/>
      <c r="D727" s="87"/>
      <c r="E727" s="87"/>
      <c r="F727" s="28"/>
    </row>
    <row r="728" spans="1:7" ht="21" customHeight="1" thickBot="1">
      <c r="A728" s="135" t="s">
        <v>173</v>
      </c>
      <c r="B728" s="484" t="s">
        <v>172</v>
      </c>
      <c r="C728" s="484"/>
      <c r="D728" s="485"/>
      <c r="E728" s="105"/>
      <c r="F728" s="28"/>
    </row>
    <row r="729" spans="1:7" ht="15.75">
      <c r="A729" s="13"/>
      <c r="B729" s="104"/>
      <c r="C729" s="105"/>
      <c r="D729" s="105"/>
      <c r="E729" s="105"/>
      <c r="F729" s="28"/>
    </row>
    <row r="730" spans="1:7" ht="18" customHeight="1">
      <c r="A730" s="75"/>
      <c r="B730" s="119" t="s">
        <v>62</v>
      </c>
      <c r="C730" s="78"/>
      <c r="D730" s="79"/>
      <c r="E730" s="80"/>
      <c r="F730" s="80">
        <f>F72</f>
        <v>0</v>
      </c>
      <c r="G730" s="401"/>
    </row>
    <row r="731" spans="1:7" ht="18" customHeight="1">
      <c r="A731" s="75"/>
      <c r="B731" s="119" t="s">
        <v>61</v>
      </c>
      <c r="C731" s="78"/>
      <c r="D731" s="79"/>
      <c r="E731" s="80"/>
      <c r="F731" s="80">
        <f>F92</f>
        <v>0</v>
      </c>
      <c r="G731" s="401"/>
    </row>
    <row r="732" spans="1:7" ht="18" customHeight="1">
      <c r="A732" s="75"/>
      <c r="B732" s="119" t="s">
        <v>63</v>
      </c>
      <c r="C732" s="78"/>
      <c r="D732" s="79"/>
      <c r="E732" s="80"/>
      <c r="F732" s="80">
        <f>F103</f>
        <v>0</v>
      </c>
      <c r="G732" s="401"/>
    </row>
    <row r="733" spans="1:7" ht="18" customHeight="1">
      <c r="A733" s="75"/>
      <c r="B733" s="119" t="s">
        <v>65</v>
      </c>
      <c r="C733" s="78"/>
      <c r="D733" s="79"/>
      <c r="E733" s="80"/>
      <c r="F733" s="80">
        <f>F135</f>
        <v>0</v>
      </c>
      <c r="G733" s="401"/>
    </row>
    <row r="734" spans="1:7" ht="18" customHeight="1">
      <c r="A734" s="75"/>
      <c r="B734" s="119" t="s">
        <v>66</v>
      </c>
      <c r="C734" s="78"/>
      <c r="D734" s="79"/>
      <c r="E734" s="80"/>
      <c r="F734" s="80">
        <f>F155</f>
        <v>0</v>
      </c>
      <c r="G734" s="401"/>
    </row>
    <row r="735" spans="1:7" ht="18" customHeight="1">
      <c r="A735" s="75"/>
      <c r="B735" s="119" t="s">
        <v>64</v>
      </c>
      <c r="C735" s="78"/>
      <c r="D735" s="79"/>
      <c r="E735" s="80"/>
      <c r="F735" s="80">
        <f>F163</f>
        <v>0</v>
      </c>
      <c r="G735" s="401"/>
    </row>
    <row r="736" spans="1:7" ht="18" customHeight="1">
      <c r="A736" s="75"/>
      <c r="B736" s="119" t="s">
        <v>117</v>
      </c>
      <c r="C736" s="78"/>
      <c r="D736" s="79"/>
      <c r="E736" s="80"/>
      <c r="F736" s="80">
        <f>F188</f>
        <v>0</v>
      </c>
      <c r="G736" s="401"/>
    </row>
    <row r="737" spans="1:7" ht="18" customHeight="1">
      <c r="A737" s="75"/>
      <c r="B737" s="119" t="s">
        <v>111</v>
      </c>
      <c r="C737" s="78"/>
      <c r="D737" s="79"/>
      <c r="E737" s="80"/>
      <c r="F737" s="80">
        <f>F200</f>
        <v>0</v>
      </c>
      <c r="G737" s="401"/>
    </row>
    <row r="738" spans="1:7" ht="18" customHeight="1">
      <c r="A738" s="75"/>
      <c r="B738" s="119" t="s">
        <v>153</v>
      </c>
      <c r="C738" s="78"/>
      <c r="D738" s="79"/>
      <c r="E738" s="80"/>
      <c r="F738" s="80">
        <f>F212</f>
        <v>0</v>
      </c>
      <c r="G738" s="401"/>
    </row>
    <row r="739" spans="1:7" ht="18" customHeight="1">
      <c r="A739" s="75"/>
      <c r="B739" s="119" t="s">
        <v>156</v>
      </c>
      <c r="C739" s="78"/>
      <c r="D739" s="79"/>
      <c r="E739" s="80"/>
      <c r="F739" s="80">
        <f>F221</f>
        <v>0</v>
      </c>
      <c r="G739" s="401"/>
    </row>
    <row r="740" spans="1:7" ht="18" customHeight="1">
      <c r="A740" s="75"/>
      <c r="B740" s="158" t="s">
        <v>157</v>
      </c>
      <c r="C740" s="78"/>
      <c r="D740" s="79"/>
      <c r="E740" s="80"/>
      <c r="F740" s="80">
        <f>F232</f>
        <v>0</v>
      </c>
      <c r="G740" s="401"/>
    </row>
    <row r="741" spans="1:7" ht="15" customHeight="1">
      <c r="A741" s="75"/>
      <c r="B741" s="157"/>
      <c r="C741" s="78"/>
      <c r="D741" s="79"/>
      <c r="E741" s="80"/>
      <c r="F741" s="80"/>
      <c r="G741" s="401"/>
    </row>
    <row r="742" spans="1:7" ht="21" customHeight="1">
      <c r="A742" s="149"/>
      <c r="B742" s="145" t="s">
        <v>179</v>
      </c>
      <c r="C742" s="146"/>
      <c r="D742" s="147"/>
      <c r="E742" s="150"/>
      <c r="F742" s="148">
        <f>SUM(F730:F740)</f>
        <v>0</v>
      </c>
      <c r="G742" s="401"/>
    </row>
    <row r="743" spans="1:7" ht="15.75" customHeight="1">
      <c r="A743" s="151"/>
      <c r="B743" s="152"/>
      <c r="C743" s="153"/>
      <c r="D743" s="154"/>
      <c r="E743" s="155"/>
      <c r="F743" s="156"/>
      <c r="G743" s="401"/>
    </row>
    <row r="744" spans="1:7" ht="15.75" customHeight="1" thickBot="1">
      <c r="A744" s="151"/>
      <c r="B744" s="152"/>
      <c r="C744" s="153"/>
      <c r="D744" s="154"/>
      <c r="E744" s="155"/>
      <c r="F744" s="156"/>
      <c r="G744" s="401"/>
    </row>
    <row r="745" spans="1:7" ht="21" customHeight="1" thickBot="1">
      <c r="A745" s="135" t="s">
        <v>180</v>
      </c>
      <c r="B745" s="484" t="s">
        <v>465</v>
      </c>
      <c r="C745" s="484"/>
      <c r="D745" s="485"/>
      <c r="E745" s="105"/>
      <c r="F745" s="28"/>
      <c r="G745" s="401"/>
    </row>
    <row r="746" spans="1:7" ht="15.75" customHeight="1">
      <c r="A746" s="13"/>
      <c r="B746" s="104"/>
      <c r="C746" s="105"/>
      <c r="D746" s="105"/>
      <c r="E746" s="105"/>
      <c r="F746" s="28"/>
      <c r="G746" s="401"/>
    </row>
    <row r="747" spans="1:7" ht="15.75" customHeight="1">
      <c r="A747" s="75"/>
      <c r="B747" s="119" t="s">
        <v>62</v>
      </c>
      <c r="C747" s="78"/>
      <c r="D747" s="79"/>
      <c r="E747" s="80"/>
      <c r="F747" s="80">
        <f>F302</f>
        <v>0</v>
      </c>
      <c r="G747" s="401"/>
    </row>
    <row r="748" spans="1:7" ht="15.75" customHeight="1">
      <c r="A748" s="75"/>
      <c r="B748" s="119" t="s">
        <v>61</v>
      </c>
      <c r="C748" s="78"/>
      <c r="D748" s="79"/>
      <c r="E748" s="80"/>
      <c r="F748" s="80">
        <f>F322</f>
        <v>0</v>
      </c>
      <c r="G748" s="401"/>
    </row>
    <row r="749" spans="1:7" ht="15.75" customHeight="1">
      <c r="A749" s="75"/>
      <c r="B749" s="119" t="s">
        <v>63</v>
      </c>
      <c r="C749" s="78"/>
      <c r="D749" s="79"/>
      <c r="E749" s="80"/>
      <c r="F749" s="80">
        <f>F333</f>
        <v>0</v>
      </c>
      <c r="G749" s="401"/>
    </row>
    <row r="750" spans="1:7" ht="15.75" customHeight="1">
      <c r="A750" s="75"/>
      <c r="B750" s="119" t="s">
        <v>65</v>
      </c>
      <c r="C750" s="78"/>
      <c r="D750" s="79"/>
      <c r="E750" s="80"/>
      <c r="F750" s="80">
        <f>F389</f>
        <v>0</v>
      </c>
      <c r="G750" s="401"/>
    </row>
    <row r="751" spans="1:7" ht="15.75" customHeight="1">
      <c r="A751" s="75"/>
      <c r="B751" s="119" t="s">
        <v>66</v>
      </c>
      <c r="C751" s="78"/>
      <c r="D751" s="79"/>
      <c r="E751" s="80"/>
      <c r="F751" s="80">
        <f>F406</f>
        <v>0</v>
      </c>
      <c r="G751" s="401"/>
    </row>
    <row r="752" spans="1:7" ht="15.75" customHeight="1">
      <c r="A752" s="75"/>
      <c r="B752" s="119" t="s">
        <v>64</v>
      </c>
      <c r="C752" s="78"/>
      <c r="D752" s="79"/>
      <c r="E752" s="80"/>
      <c r="F752" s="80">
        <f>F414</f>
        <v>0</v>
      </c>
      <c r="G752" s="401"/>
    </row>
    <row r="753" spans="1:7" ht="15.75" customHeight="1">
      <c r="A753" s="75"/>
      <c r="B753" s="119" t="s">
        <v>117</v>
      </c>
      <c r="C753" s="78"/>
      <c r="D753" s="79"/>
      <c r="E753" s="80"/>
      <c r="F753" s="80">
        <f>F436</f>
        <v>0</v>
      </c>
      <c r="G753" s="401"/>
    </row>
    <row r="754" spans="1:7" ht="15.75" customHeight="1">
      <c r="A754" s="75"/>
      <c r="B754" s="119" t="s">
        <v>111</v>
      </c>
      <c r="C754" s="78"/>
      <c r="D754" s="79"/>
      <c r="E754" s="80"/>
      <c r="F754" s="80">
        <f>F449</f>
        <v>0</v>
      </c>
      <c r="G754" s="401"/>
    </row>
    <row r="755" spans="1:7" ht="15.75" customHeight="1">
      <c r="A755" s="75"/>
      <c r="B755" s="119" t="s">
        <v>153</v>
      </c>
      <c r="C755" s="78"/>
      <c r="D755" s="79"/>
      <c r="E755" s="80"/>
      <c r="F755" s="80">
        <f>F460</f>
        <v>0</v>
      </c>
      <c r="G755" s="401"/>
    </row>
    <row r="756" spans="1:7" ht="15.75" customHeight="1">
      <c r="A756" s="75"/>
      <c r="B756" s="119" t="s">
        <v>251</v>
      </c>
      <c r="C756" s="78"/>
      <c r="D756" s="79"/>
      <c r="E756" s="80"/>
      <c r="F756" s="80">
        <f>F471</f>
        <v>0</v>
      </c>
      <c r="G756" s="401"/>
    </row>
    <row r="757" spans="1:7" ht="15.75" customHeight="1">
      <c r="A757" s="75"/>
      <c r="B757" s="157"/>
      <c r="C757" s="78"/>
      <c r="D757" s="79"/>
      <c r="E757" s="80"/>
      <c r="F757" s="80"/>
      <c r="G757" s="401"/>
    </row>
    <row r="758" spans="1:7" ht="15.75" customHeight="1">
      <c r="A758" s="149"/>
      <c r="B758" s="145" t="s">
        <v>252</v>
      </c>
      <c r="C758" s="146"/>
      <c r="D758" s="147"/>
      <c r="E758" s="150"/>
      <c r="F758" s="148">
        <f>SUM(F747:F756)</f>
        <v>0</v>
      </c>
      <c r="G758" s="401"/>
    </row>
    <row r="759" spans="1:7" ht="15.75" customHeight="1">
      <c r="A759" s="151"/>
      <c r="B759" s="152"/>
      <c r="C759" s="153"/>
      <c r="D759" s="154"/>
      <c r="E759" s="155"/>
      <c r="F759" s="156"/>
      <c r="G759" s="401"/>
    </row>
    <row r="760" spans="1:7" ht="15.75" customHeight="1" thickBot="1">
      <c r="A760" s="151"/>
      <c r="B760" s="152"/>
      <c r="C760" s="153"/>
      <c r="D760" s="154"/>
      <c r="E760" s="155"/>
      <c r="F760" s="156"/>
      <c r="G760" s="401"/>
    </row>
    <row r="761" spans="1:7" ht="21" customHeight="1" thickBot="1">
      <c r="A761" s="135" t="s">
        <v>256</v>
      </c>
      <c r="B761" s="484" t="s">
        <v>257</v>
      </c>
      <c r="C761" s="484"/>
      <c r="D761" s="485"/>
      <c r="E761" s="105"/>
      <c r="F761" s="28"/>
      <c r="G761" s="401"/>
    </row>
    <row r="762" spans="1:7" ht="15.75" customHeight="1">
      <c r="A762" s="13"/>
      <c r="B762" s="104"/>
      <c r="C762" s="105"/>
      <c r="D762" s="105"/>
      <c r="E762" s="105"/>
      <c r="F762" s="28"/>
      <c r="G762" s="401"/>
    </row>
    <row r="763" spans="1:7" ht="15.75" customHeight="1">
      <c r="A763" s="75"/>
      <c r="B763" s="119" t="s">
        <v>62</v>
      </c>
      <c r="C763" s="78"/>
      <c r="D763" s="79"/>
      <c r="E763" s="80"/>
      <c r="F763" s="80">
        <f>F505</f>
        <v>0</v>
      </c>
      <c r="G763" s="401"/>
    </row>
    <row r="764" spans="1:7" ht="15.75" customHeight="1">
      <c r="A764" s="75"/>
      <c r="B764" s="119" t="s">
        <v>61</v>
      </c>
      <c r="C764" s="78"/>
      <c r="D764" s="79"/>
      <c r="E764" s="80"/>
      <c r="F764" s="80">
        <f>F516</f>
        <v>0</v>
      </c>
      <c r="G764" s="401"/>
    </row>
    <row r="765" spans="1:7" ht="15.75" customHeight="1">
      <c r="A765" s="75"/>
      <c r="B765" s="119" t="s">
        <v>63</v>
      </c>
      <c r="C765" s="78"/>
      <c r="D765" s="79"/>
      <c r="E765" s="80"/>
      <c r="F765" s="80">
        <f>F529</f>
        <v>0</v>
      </c>
      <c r="G765" s="401"/>
    </row>
    <row r="766" spans="1:7" ht="15.75" customHeight="1">
      <c r="A766" s="75"/>
      <c r="B766" s="119" t="s">
        <v>318</v>
      </c>
      <c r="C766" s="78"/>
      <c r="D766" s="79"/>
      <c r="E766" s="80"/>
      <c r="F766" s="80">
        <f>F546</f>
        <v>0</v>
      </c>
      <c r="G766" s="401"/>
    </row>
    <row r="767" spans="1:7" ht="15.75" customHeight="1">
      <c r="A767" s="75"/>
      <c r="B767" s="119" t="s">
        <v>319</v>
      </c>
      <c r="C767" s="78"/>
      <c r="D767" s="79"/>
      <c r="E767" s="80"/>
      <c r="F767" s="80">
        <f>F562</f>
        <v>0</v>
      </c>
      <c r="G767" s="401"/>
    </row>
    <row r="768" spans="1:7" ht="15.75" customHeight="1">
      <c r="A768" s="75"/>
      <c r="B768" s="119" t="s">
        <v>320</v>
      </c>
      <c r="C768" s="78"/>
      <c r="D768" s="79"/>
      <c r="E768" s="80"/>
      <c r="F768" s="80">
        <f>F584</f>
        <v>0</v>
      </c>
      <c r="G768" s="401"/>
    </row>
    <row r="769" spans="1:7" ht="15.75" customHeight="1">
      <c r="A769" s="75"/>
      <c r="B769" s="119" t="s">
        <v>321</v>
      </c>
      <c r="C769" s="78"/>
      <c r="D769" s="79"/>
      <c r="E769" s="80"/>
      <c r="F769" s="80">
        <f>F679</f>
        <v>0</v>
      </c>
      <c r="G769" s="401"/>
    </row>
    <row r="770" spans="1:7" ht="15.75" customHeight="1">
      <c r="A770" s="75"/>
      <c r="B770" s="119" t="s">
        <v>328</v>
      </c>
      <c r="C770" s="78"/>
      <c r="D770" s="79"/>
      <c r="E770" s="80"/>
      <c r="F770" s="80">
        <f>F690</f>
        <v>0</v>
      </c>
      <c r="G770" s="401"/>
    </row>
    <row r="771" spans="1:7" ht="15.75" customHeight="1">
      <c r="A771" s="75"/>
      <c r="B771" s="119" t="s">
        <v>153</v>
      </c>
      <c r="C771" s="78"/>
      <c r="D771" s="79"/>
      <c r="E771" s="80"/>
      <c r="F771" s="80">
        <f>F702</f>
        <v>0</v>
      </c>
      <c r="G771" s="401"/>
    </row>
    <row r="772" spans="1:7" ht="15.75" customHeight="1">
      <c r="A772" s="75"/>
      <c r="B772" s="119" t="s">
        <v>156</v>
      </c>
      <c r="C772" s="78"/>
      <c r="D772" s="79"/>
      <c r="E772" s="80"/>
      <c r="F772" s="80">
        <f>F711</f>
        <v>0</v>
      </c>
      <c r="G772" s="401"/>
    </row>
    <row r="773" spans="1:7" ht="15.75" customHeight="1">
      <c r="A773" s="75"/>
      <c r="B773" s="119" t="s">
        <v>157</v>
      </c>
      <c r="C773" s="78"/>
      <c r="D773" s="79"/>
      <c r="E773" s="80"/>
      <c r="F773" s="80">
        <f>F723</f>
        <v>0</v>
      </c>
      <c r="G773" s="401"/>
    </row>
    <row r="774" spans="1:7" ht="15.75" customHeight="1">
      <c r="A774" s="75"/>
      <c r="B774" s="157"/>
      <c r="C774" s="78"/>
      <c r="D774" s="79"/>
      <c r="E774" s="80"/>
      <c r="F774" s="80"/>
      <c r="G774" s="401"/>
    </row>
    <row r="775" spans="1:7" ht="15.75" customHeight="1">
      <c r="A775" s="149"/>
      <c r="B775" s="145" t="s">
        <v>322</v>
      </c>
      <c r="C775" s="146"/>
      <c r="D775" s="147"/>
      <c r="E775" s="150"/>
      <c r="F775" s="148">
        <f>SUM(F763:F773)</f>
        <v>0</v>
      </c>
      <c r="G775" s="401"/>
    </row>
    <row r="776" spans="1:7" ht="15.75" customHeight="1">
      <c r="A776" s="151"/>
      <c r="B776" s="152"/>
      <c r="C776" s="153"/>
      <c r="D776" s="154"/>
      <c r="E776" s="155"/>
      <c r="F776" s="156"/>
      <c r="G776" s="401"/>
    </row>
    <row r="777" spans="1:7" ht="15.75" customHeight="1">
      <c r="A777" s="151"/>
      <c r="B777" s="152"/>
      <c r="C777" s="153"/>
      <c r="D777" s="154"/>
      <c r="E777" s="155"/>
      <c r="F777" s="156"/>
      <c r="G777" s="401"/>
    </row>
    <row r="778" spans="1:7" ht="15.75" customHeight="1">
      <c r="A778" s="151"/>
      <c r="B778" s="152"/>
      <c r="C778" s="153"/>
      <c r="D778" s="154"/>
      <c r="E778" s="155"/>
      <c r="F778" s="156"/>
      <c r="G778" s="401"/>
    </row>
    <row r="779" spans="1:7" ht="15.75" customHeight="1" thickBot="1">
      <c r="A779" s="151"/>
      <c r="B779" s="152"/>
      <c r="C779" s="153"/>
      <c r="D779" s="154"/>
      <c r="E779" s="155"/>
      <c r="F779" s="156"/>
      <c r="G779" s="401"/>
    </row>
    <row r="780" spans="1:7" ht="24" customHeight="1" thickBot="1">
      <c r="A780" s="151"/>
      <c r="B780" s="486" t="s">
        <v>253</v>
      </c>
      <c r="C780" s="487"/>
      <c r="D780" s="488"/>
      <c r="E780" s="159"/>
      <c r="F780" s="160">
        <f>F742</f>
        <v>0</v>
      </c>
      <c r="G780" s="401"/>
    </row>
    <row r="781" spans="1:7" ht="15.75" customHeight="1" thickBot="1">
      <c r="A781" s="151"/>
      <c r="B781" s="161"/>
      <c r="C781" s="161"/>
      <c r="D781" s="161"/>
      <c r="E781" s="159"/>
      <c r="F781" s="159"/>
      <c r="G781" s="401"/>
    </row>
    <row r="782" spans="1:7" ht="24" customHeight="1" thickBot="1">
      <c r="A782" s="151"/>
      <c r="B782" s="486" t="s">
        <v>464</v>
      </c>
      <c r="C782" s="487"/>
      <c r="D782" s="488"/>
      <c r="E782" s="159"/>
      <c r="F782" s="160">
        <f>F758</f>
        <v>0</v>
      </c>
      <c r="G782" s="401"/>
    </row>
    <row r="783" spans="1:7" ht="15.75" customHeight="1" thickBot="1">
      <c r="A783" s="151"/>
      <c r="B783" s="161"/>
      <c r="C783" s="161"/>
      <c r="D783" s="161"/>
      <c r="E783" s="159"/>
      <c r="F783" s="159"/>
      <c r="G783" s="401"/>
    </row>
    <row r="784" spans="1:7" ht="24" customHeight="1" thickBot="1">
      <c r="A784" s="151"/>
      <c r="B784" s="486" t="s">
        <v>324</v>
      </c>
      <c r="C784" s="487"/>
      <c r="D784" s="488"/>
      <c r="E784" s="159"/>
      <c r="F784" s="160">
        <f>F775</f>
        <v>0</v>
      </c>
      <c r="G784" s="401"/>
    </row>
    <row r="785" spans="1:7" ht="15.75" customHeight="1" thickBot="1">
      <c r="A785" s="151"/>
      <c r="B785" s="152"/>
      <c r="C785" s="153"/>
      <c r="D785" s="154"/>
      <c r="E785" s="155"/>
      <c r="F785" s="156"/>
      <c r="G785" s="401"/>
    </row>
    <row r="786" spans="1:7" ht="24" customHeight="1" thickBot="1">
      <c r="A786" s="151"/>
      <c r="B786" s="477" t="s">
        <v>323</v>
      </c>
      <c r="C786" s="478"/>
      <c r="D786" s="479"/>
      <c r="E786" s="84"/>
      <c r="F786" s="162">
        <f>SUM(F780:F784)</f>
        <v>0</v>
      </c>
      <c r="G786" s="401"/>
    </row>
    <row r="787" spans="1:7" ht="15.75" customHeight="1">
      <c r="A787" s="151"/>
      <c r="B787" s="152"/>
      <c r="C787" s="153"/>
      <c r="D787" s="154"/>
      <c r="E787" s="155"/>
      <c r="F787" s="156"/>
      <c r="G787" s="401"/>
    </row>
    <row r="788" spans="1:7" ht="15.75" customHeight="1">
      <c r="A788" s="151"/>
      <c r="B788" s="152"/>
      <c r="C788" s="153"/>
      <c r="D788" s="154"/>
      <c r="E788" s="155"/>
      <c r="F788" s="156"/>
      <c r="G788" s="401"/>
    </row>
    <row r="789" spans="1:7" ht="15.75" customHeight="1">
      <c r="A789" s="75"/>
      <c r="B789" s="81"/>
      <c r="C789" s="78"/>
      <c r="D789" s="79"/>
      <c r="E789" s="80"/>
      <c r="F789" s="80"/>
      <c r="G789" s="401"/>
    </row>
    <row r="790" spans="1:7" ht="24.95" customHeight="1">
      <c r="A790" s="75"/>
      <c r="B790" s="81" t="s">
        <v>59</v>
      </c>
      <c r="C790" s="78"/>
      <c r="D790" s="79"/>
      <c r="E790" s="80"/>
      <c r="F790" s="80">
        <f>0.25*F786</f>
        <v>0</v>
      </c>
      <c r="G790" s="401"/>
    </row>
    <row r="791" spans="1:7" ht="24.95" customHeight="1" thickBot="1">
      <c r="A791" s="75"/>
      <c r="B791" s="81"/>
      <c r="C791" s="78"/>
      <c r="D791" s="79"/>
      <c r="E791" s="80"/>
      <c r="F791" s="80"/>
      <c r="G791" s="401"/>
    </row>
    <row r="792" spans="1:7" ht="24.95" customHeight="1" thickBot="1">
      <c r="A792" s="76"/>
      <c r="B792" s="477" t="s">
        <v>13</v>
      </c>
      <c r="C792" s="478"/>
      <c r="D792" s="479"/>
      <c r="E792" s="84"/>
      <c r="F792" s="162">
        <f>F786+F790</f>
        <v>0</v>
      </c>
      <c r="G792" s="401"/>
    </row>
    <row r="793" spans="1:7" ht="15.75" customHeight="1">
      <c r="A793" s="76"/>
      <c r="B793" s="82"/>
      <c r="C793" s="77"/>
      <c r="D793" s="83"/>
      <c r="E793" s="84"/>
      <c r="F793" s="112"/>
      <c r="G793" s="401"/>
    </row>
    <row r="794" spans="1:7" ht="15.75" customHeight="1">
      <c r="A794" s="76"/>
      <c r="B794" s="82"/>
      <c r="C794" s="77"/>
      <c r="D794" s="83"/>
      <c r="E794" s="84"/>
      <c r="F794" s="112"/>
      <c r="G794" s="401"/>
    </row>
    <row r="795" spans="1:7" ht="15.75" customHeight="1">
      <c r="A795" s="76"/>
      <c r="B795" s="82"/>
      <c r="C795" s="77"/>
      <c r="D795" s="83"/>
      <c r="E795" s="84"/>
      <c r="F795" s="112"/>
      <c r="G795" s="401"/>
    </row>
    <row r="796" spans="1:7" ht="24" customHeight="1">
      <c r="A796" s="14"/>
      <c r="B796" s="1"/>
      <c r="C796" s="480" t="s">
        <v>13</v>
      </c>
      <c r="D796" s="481"/>
      <c r="E796" s="482">
        <f>F792</f>
        <v>0</v>
      </c>
      <c r="F796" s="483"/>
      <c r="G796" s="401"/>
    </row>
    <row r="797" spans="1:7" ht="24.95" customHeight="1">
      <c r="A797" s="14"/>
      <c r="B797" s="1"/>
      <c r="C797" s="1"/>
      <c r="D797" s="1"/>
      <c r="E797" s="1"/>
      <c r="F797" s="1"/>
      <c r="G797" s="401"/>
    </row>
    <row r="798" spans="1:7" ht="24" customHeight="1">
      <c r="A798" s="14"/>
      <c r="B798" s="240" t="s">
        <v>357</v>
      </c>
      <c r="C798" s="240"/>
      <c r="D798" s="1"/>
      <c r="E798" s="1"/>
      <c r="F798" s="1"/>
      <c r="G798" s="401"/>
    </row>
    <row r="799" spans="1:7" ht="22.5" customHeight="1">
      <c r="A799" s="14"/>
      <c r="B799" s="240" t="s">
        <v>356</v>
      </c>
      <c r="C799" s="240"/>
      <c r="D799" s="1"/>
      <c r="E799" s="1"/>
      <c r="F799" s="1"/>
      <c r="G799" s="401"/>
    </row>
    <row r="800" spans="1:7" ht="22.5" customHeight="1">
      <c r="A800" s="14"/>
      <c r="B800" s="240"/>
      <c r="C800" s="240"/>
      <c r="D800" s="1"/>
      <c r="E800" s="1"/>
      <c r="F800" s="1"/>
      <c r="G800" s="401"/>
    </row>
    <row r="801" spans="1:7" ht="22.5" customHeight="1">
      <c r="A801" s="14"/>
      <c r="B801" s="240"/>
      <c r="C801" s="240"/>
      <c r="D801" s="1"/>
      <c r="E801" s="1"/>
      <c r="F801" s="1"/>
      <c r="G801" s="401"/>
    </row>
    <row r="802" spans="1:7" ht="22.5" customHeight="1">
      <c r="A802" s="14"/>
      <c r="B802" s="240"/>
      <c r="C802" s="240"/>
      <c r="D802" s="1"/>
      <c r="E802" s="1"/>
      <c r="F802" s="1"/>
      <c r="G802" s="401"/>
    </row>
    <row r="803" spans="1:7" ht="22.5" customHeight="1">
      <c r="A803" s="14"/>
      <c r="B803" s="240"/>
      <c r="C803" s="240"/>
      <c r="D803" s="1"/>
      <c r="E803" s="1"/>
      <c r="F803" s="1"/>
      <c r="G803" s="401"/>
    </row>
    <row r="804" spans="1:7" ht="22.5" customHeight="1">
      <c r="A804" s="14"/>
      <c r="B804" s="240"/>
      <c r="C804" s="240"/>
      <c r="D804" s="1"/>
      <c r="E804" s="1"/>
      <c r="F804" s="1"/>
      <c r="G804" s="401"/>
    </row>
    <row r="805" spans="1:7" ht="22.5" customHeight="1">
      <c r="A805" s="14"/>
      <c r="B805" s="240"/>
      <c r="C805" s="240"/>
      <c r="D805" s="1"/>
      <c r="E805" s="1"/>
      <c r="F805" s="1"/>
      <c r="G805" s="401"/>
    </row>
    <row r="806" spans="1:7" ht="22.5" customHeight="1">
      <c r="A806" s="14"/>
      <c r="B806" s="1"/>
      <c r="C806" s="240"/>
      <c r="D806" s="1"/>
      <c r="E806" s="1"/>
      <c r="F806" s="1"/>
      <c r="G806" s="401"/>
    </row>
    <row r="807" spans="1:7" ht="19.5" customHeight="1">
      <c r="A807" s="14"/>
      <c r="B807" s="1"/>
      <c r="C807" s="1"/>
      <c r="D807" s="475" t="s">
        <v>358</v>
      </c>
      <c r="E807" s="476"/>
      <c r="F807" s="476"/>
      <c r="G807" s="401"/>
    </row>
    <row r="808" spans="1:7" ht="13.5" customHeight="1">
      <c r="A808" s="14"/>
      <c r="B808" s="240"/>
      <c r="C808" s="1"/>
      <c r="D808" s="475"/>
      <c r="E808" s="476"/>
      <c r="F808" s="476"/>
      <c r="G808" s="401"/>
    </row>
    <row r="809" spans="1:7" ht="9.75" customHeight="1">
      <c r="A809" s="14"/>
      <c r="B809" s="1"/>
      <c r="C809" s="1"/>
      <c r="D809" s="476"/>
      <c r="E809" s="476"/>
      <c r="F809" s="476"/>
      <c r="G809" s="401"/>
    </row>
    <row r="810" spans="1:7" ht="9.75" customHeight="1">
      <c r="A810" s="14"/>
      <c r="B810" s="1"/>
      <c r="C810" s="1"/>
      <c r="D810" s="241"/>
      <c r="E810" s="241"/>
      <c r="F810" s="241"/>
      <c r="G810" s="401"/>
    </row>
    <row r="811" spans="1:7" ht="24.95" customHeight="1">
      <c r="A811" s="14"/>
      <c r="B811" s="1"/>
      <c r="C811" s="1"/>
      <c r="D811" s="1"/>
      <c r="E811" s="1"/>
      <c r="F811" s="1"/>
      <c r="G811" s="401"/>
    </row>
    <row r="812" spans="1:7" ht="24.95" customHeight="1">
      <c r="A812" s="14"/>
      <c r="B812" s="1"/>
      <c r="C812" s="1"/>
      <c r="D812" s="1"/>
      <c r="E812" s="1"/>
      <c r="F812" s="1"/>
      <c r="G812" s="401"/>
    </row>
    <row r="813" spans="1:7" ht="24.95" customHeight="1">
      <c r="A813" s="14"/>
      <c r="B813" s="1"/>
      <c r="C813" s="1"/>
      <c r="D813" s="1"/>
      <c r="E813" s="1"/>
      <c r="F813" s="1"/>
      <c r="G813" s="401"/>
    </row>
    <row r="814" spans="1:7" ht="14.25">
      <c r="A814" s="14"/>
      <c r="B814" s="1"/>
      <c r="C814" s="1"/>
      <c r="D814" s="1"/>
      <c r="E814" s="1"/>
      <c r="F814" s="1"/>
      <c r="G814" s="401"/>
    </row>
    <row r="815" spans="1:7" ht="14.25">
      <c r="A815" s="14"/>
      <c r="B815" s="1"/>
      <c r="C815" s="1"/>
      <c r="D815" s="1"/>
      <c r="E815" s="1"/>
      <c r="F815" s="1"/>
      <c r="G815" s="401"/>
    </row>
    <row r="816" spans="1:7" ht="15.75">
      <c r="A816" s="15"/>
      <c r="B816" s="2"/>
      <c r="C816" s="2"/>
      <c r="D816" s="1"/>
      <c r="E816" s="1"/>
      <c r="F816" s="1"/>
      <c r="G816" s="401"/>
    </row>
    <row r="817" spans="1:7" ht="14.25">
      <c r="A817" s="14"/>
      <c r="B817" s="1"/>
      <c r="C817" s="1"/>
      <c r="D817" s="1"/>
      <c r="E817" s="1"/>
      <c r="F817" s="1"/>
      <c r="G817" s="401"/>
    </row>
    <row r="818" spans="1:7">
      <c r="A818" s="14"/>
      <c r="B818" s="1"/>
      <c r="C818" s="1"/>
      <c r="D818" s="2"/>
      <c r="E818" s="2"/>
      <c r="F818" s="2"/>
      <c r="G818" s="401"/>
    </row>
    <row r="819" spans="1:7">
      <c r="A819" s="17"/>
      <c r="B819" s="2"/>
      <c r="C819" s="2"/>
      <c r="D819" s="1"/>
      <c r="E819" s="1"/>
      <c r="F819" s="1"/>
      <c r="G819" s="401"/>
    </row>
    <row r="820" spans="1:7" ht="14.25">
      <c r="A820" s="14"/>
      <c r="B820" s="1"/>
      <c r="C820" s="1"/>
      <c r="D820" s="1"/>
      <c r="E820" s="1"/>
      <c r="F820" s="1"/>
      <c r="G820" s="401"/>
    </row>
    <row r="821" spans="1:7">
      <c r="A821" s="14"/>
      <c r="B821" s="1"/>
      <c r="C821" s="1"/>
      <c r="D821" s="2"/>
      <c r="E821" s="2"/>
      <c r="F821" s="2"/>
      <c r="G821" s="401"/>
    </row>
    <row r="822" spans="1:7" ht="14.25">
      <c r="A822" s="14"/>
      <c r="B822" s="1"/>
      <c r="C822" s="1"/>
      <c r="D822" s="1"/>
      <c r="E822" s="1"/>
      <c r="F822" s="1"/>
      <c r="G822" s="401"/>
    </row>
    <row r="823" spans="1:7" ht="14.25">
      <c r="A823" s="14"/>
      <c r="B823" s="1"/>
      <c r="C823" s="1"/>
      <c r="D823" s="1"/>
      <c r="E823" s="1"/>
      <c r="F823" s="1"/>
      <c r="G823" s="401"/>
    </row>
    <row r="824" spans="1:7">
      <c r="A824" s="14"/>
      <c r="B824" s="1"/>
      <c r="C824" s="1"/>
      <c r="D824" s="1"/>
      <c r="E824" s="1"/>
      <c r="F824" s="1"/>
    </row>
    <row r="825" spans="1:7">
      <c r="A825" s="14"/>
      <c r="B825" s="1"/>
      <c r="C825" s="1"/>
      <c r="D825" s="1"/>
      <c r="E825" s="1"/>
      <c r="F825" s="1"/>
    </row>
    <row r="826" spans="1:7">
      <c r="A826" s="14"/>
      <c r="B826" s="1"/>
      <c r="C826" s="1"/>
      <c r="D826" s="1"/>
      <c r="E826" s="1"/>
      <c r="F826" s="1"/>
    </row>
    <row r="827" spans="1:7" s="90" customFormat="1">
      <c r="A827" s="14"/>
      <c r="B827" s="1"/>
      <c r="C827" s="1"/>
      <c r="D827" s="1"/>
      <c r="E827" s="1"/>
      <c r="F827" s="1"/>
      <c r="G827" s="400"/>
    </row>
    <row r="828" spans="1:7">
      <c r="A828" s="14"/>
      <c r="B828" s="1"/>
      <c r="C828" s="1"/>
      <c r="D828" s="1"/>
      <c r="E828" s="1"/>
      <c r="F828" s="1"/>
    </row>
    <row r="829" spans="1:7">
      <c r="A829" s="14"/>
      <c r="B829" s="1"/>
      <c r="C829" s="1"/>
      <c r="D829" s="1"/>
      <c r="E829" s="1"/>
      <c r="F829" s="1"/>
    </row>
    <row r="830" spans="1:7" ht="14.25">
      <c r="A830" s="14"/>
      <c r="B830" s="1"/>
      <c r="C830" s="1"/>
      <c r="D830" s="1"/>
      <c r="E830" s="1"/>
      <c r="F830" s="1"/>
      <c r="G830" s="401"/>
    </row>
    <row r="831" spans="1:7" ht="14.25">
      <c r="A831" s="14"/>
      <c r="B831" s="1"/>
      <c r="C831" s="1"/>
      <c r="D831" s="1"/>
      <c r="E831" s="1"/>
      <c r="F831" s="1"/>
      <c r="G831" s="401"/>
    </row>
    <row r="832" spans="1:7" ht="15.75">
      <c r="A832" s="15"/>
      <c r="B832" s="2"/>
      <c r="C832" s="2"/>
      <c r="D832" s="1"/>
      <c r="E832" s="1"/>
      <c r="F832" s="1"/>
      <c r="G832" s="401"/>
    </row>
    <row r="833" spans="1:7">
      <c r="F833" s="24"/>
      <c r="G833" s="401"/>
    </row>
    <row r="834" spans="1:7" ht="15.75">
      <c r="A834" s="23"/>
      <c r="B834" s="23"/>
      <c r="C834" s="12"/>
      <c r="D834" s="43"/>
      <c r="E834" s="26"/>
      <c r="F834" s="28"/>
      <c r="G834" s="401"/>
    </row>
    <row r="835" spans="1:7">
      <c r="F835" s="24"/>
      <c r="G835" s="401"/>
    </row>
    <row r="836" spans="1:7">
      <c r="A836" s="4"/>
      <c r="B836" s="18"/>
      <c r="C836" s="22"/>
      <c r="D836" s="25"/>
    </row>
    <row r="837" spans="1:7" ht="15.75">
      <c r="A837" s="13"/>
      <c r="B837" s="41"/>
      <c r="C837" s="19"/>
      <c r="D837" s="55"/>
      <c r="E837" s="26"/>
      <c r="F837" s="28"/>
      <c r="G837" s="401"/>
    </row>
    <row r="838" spans="1:7">
      <c r="G838" s="401"/>
    </row>
    <row r="839" spans="1:7">
      <c r="G839" s="401"/>
    </row>
    <row r="840" spans="1:7">
      <c r="G840" s="401"/>
    </row>
    <row r="841" spans="1:7">
      <c r="G841" s="401"/>
    </row>
    <row r="842" spans="1:7">
      <c r="G842" s="401"/>
    </row>
    <row r="843" spans="1:7">
      <c r="G843" s="401"/>
    </row>
    <row r="844" spans="1:7">
      <c r="G844" s="401"/>
    </row>
    <row r="845" spans="1:7">
      <c r="G845" s="401"/>
    </row>
    <row r="846" spans="1:7">
      <c r="G846" s="401"/>
    </row>
    <row r="847" spans="1:7">
      <c r="G847" s="401"/>
    </row>
    <row r="848" spans="1:7">
      <c r="G848" s="401"/>
    </row>
    <row r="849" spans="7:7">
      <c r="G849" s="401"/>
    </row>
    <row r="850" spans="7:7">
      <c r="G850" s="401"/>
    </row>
    <row r="851" spans="7:7">
      <c r="G851" s="401"/>
    </row>
    <row r="852" spans="7:7">
      <c r="G852" s="401"/>
    </row>
    <row r="854" spans="7:7">
      <c r="G854" s="401"/>
    </row>
    <row r="855" spans="7:7">
      <c r="G855" s="401"/>
    </row>
    <row r="856" spans="7:7">
      <c r="G856" s="401"/>
    </row>
    <row r="857" spans="7:7">
      <c r="G857" s="401"/>
    </row>
    <row r="858" spans="7:7">
      <c r="G858" s="401"/>
    </row>
    <row r="860" spans="7:7">
      <c r="G860" s="401"/>
    </row>
    <row r="861" spans="7:7">
      <c r="G861" s="401"/>
    </row>
    <row r="862" spans="7:7">
      <c r="G862" s="401"/>
    </row>
    <row r="863" spans="7:7">
      <c r="G863" s="401"/>
    </row>
    <row r="864" spans="7:7">
      <c r="G864" s="401"/>
    </row>
    <row r="865" spans="1:7">
      <c r="G865" s="401"/>
    </row>
    <row r="866" spans="1:7">
      <c r="G866" s="401"/>
    </row>
    <row r="867" spans="1:7" s="8" customFormat="1">
      <c r="A867" s="11"/>
      <c r="C867" s="10"/>
      <c r="D867" s="42"/>
      <c r="E867" s="34"/>
      <c r="F867" s="25"/>
      <c r="G867" s="402"/>
    </row>
    <row r="868" spans="1:7">
      <c r="G868" s="401"/>
    </row>
    <row r="869" spans="1:7">
      <c r="G869" s="401"/>
    </row>
    <row r="873" spans="1:7" s="90" customFormat="1">
      <c r="A873" s="11"/>
      <c r="B873" s="8"/>
      <c r="C873" s="10"/>
      <c r="D873" s="42"/>
      <c r="E873" s="34"/>
      <c r="F873" s="25"/>
      <c r="G873" s="400"/>
    </row>
    <row r="877" spans="1:7">
      <c r="G877" s="401"/>
    </row>
    <row r="879" spans="1:7">
      <c r="G879" s="401"/>
    </row>
    <row r="880" spans="1:7">
      <c r="G880" s="401"/>
    </row>
    <row r="882" spans="7:7">
      <c r="G882" s="401"/>
    </row>
    <row r="883" spans="7:7">
      <c r="G883" s="401"/>
    </row>
    <row r="884" spans="7:7">
      <c r="G884" s="401"/>
    </row>
    <row r="887" spans="7:7">
      <c r="G887" s="401"/>
    </row>
    <row r="889" spans="7:7">
      <c r="G889" s="401"/>
    </row>
    <row r="891" spans="7:7">
      <c r="G891" s="401"/>
    </row>
    <row r="892" spans="7:7">
      <c r="G892" s="401"/>
    </row>
    <row r="895" spans="7:7">
      <c r="G895" s="401"/>
    </row>
    <row r="896" spans="7:7">
      <c r="G896" s="401"/>
    </row>
    <row r="898" spans="1:7">
      <c r="A898" s="1"/>
      <c r="B898" s="1"/>
      <c r="C898" s="1"/>
      <c r="D898" s="1"/>
      <c r="E898" s="1"/>
      <c r="F898" s="1"/>
    </row>
    <row r="900" spans="1:7" s="90" customFormat="1">
      <c r="A900" s="11"/>
      <c r="B900" s="8"/>
      <c r="C900" s="10"/>
      <c r="D900" s="42"/>
      <c r="E900" s="34"/>
      <c r="F900" s="25"/>
      <c r="G900" s="400"/>
    </row>
    <row r="903" spans="1:7">
      <c r="G903" s="401"/>
    </row>
    <row r="904" spans="1:7" ht="12.75">
      <c r="A904" s="1"/>
      <c r="B904" s="1"/>
      <c r="C904" s="1"/>
      <c r="D904" s="1"/>
      <c r="E904" s="1"/>
      <c r="F904" s="1"/>
      <c r="G904" s="401"/>
    </row>
    <row r="905" spans="1:7">
      <c r="A905" s="1"/>
      <c r="B905" s="1"/>
      <c r="C905" s="1"/>
      <c r="D905" s="1"/>
      <c r="E905" s="1"/>
      <c r="F905" s="1"/>
    </row>
    <row r="907" spans="1:7">
      <c r="G907" s="401"/>
    </row>
    <row r="908" spans="1:7">
      <c r="G908" s="401"/>
    </row>
    <row r="909" spans="1:7">
      <c r="G909" s="401"/>
    </row>
    <row r="910" spans="1:7" ht="73.5" customHeight="1">
      <c r="G910" s="401"/>
    </row>
    <row r="911" spans="1:7">
      <c r="G911" s="401"/>
    </row>
    <row r="912" spans="1:7" ht="12.75">
      <c r="A912" s="1"/>
      <c r="B912" s="1"/>
      <c r="C912" s="1"/>
      <c r="D912" s="1"/>
      <c r="E912" s="1"/>
      <c r="F912" s="1"/>
      <c r="G912" s="401"/>
    </row>
    <row r="913" spans="1:7">
      <c r="G913" s="401"/>
    </row>
    <row r="914" spans="1:7" s="102" customFormat="1">
      <c r="A914" s="11"/>
      <c r="B914" s="8"/>
      <c r="C914" s="10"/>
      <c r="D914" s="42"/>
      <c r="E914" s="34"/>
      <c r="F914" s="25"/>
      <c r="G914" s="403"/>
    </row>
    <row r="915" spans="1:7">
      <c r="G915" s="401"/>
    </row>
    <row r="916" spans="1:7" ht="12.75">
      <c r="A916" s="1"/>
      <c r="B916" s="1"/>
      <c r="C916" s="1"/>
      <c r="D916" s="1"/>
      <c r="E916" s="1"/>
      <c r="F916" s="1"/>
      <c r="G916" s="401"/>
    </row>
    <row r="917" spans="1:7">
      <c r="G917" s="401"/>
    </row>
    <row r="918" spans="1:7" ht="72.75" customHeight="1">
      <c r="G918" s="401"/>
    </row>
    <row r="919" spans="1:7" ht="16.5" customHeight="1">
      <c r="A919" s="1"/>
      <c r="B919" s="1"/>
      <c r="C919" s="1"/>
      <c r="D919" s="1"/>
      <c r="E919" s="1"/>
      <c r="F919" s="1"/>
    </row>
    <row r="920" spans="1:7" ht="16.5" customHeight="1"/>
    <row r="921" spans="1:7" ht="16.5" customHeight="1"/>
    <row r="922" spans="1:7" ht="16.5" customHeight="1"/>
    <row r="923" spans="1:7" ht="16.5" customHeight="1"/>
    <row r="924" spans="1:7" ht="16.5" customHeight="1"/>
    <row r="925" spans="1:7" ht="16.5" customHeight="1"/>
    <row r="926" spans="1:7" ht="16.5" customHeight="1"/>
    <row r="927" spans="1:7" ht="16.5" customHeight="1"/>
    <row r="928" spans="1:7">
      <c r="G928" s="401"/>
    </row>
    <row r="929" spans="1:7">
      <c r="G929" s="401"/>
    </row>
    <row r="930" spans="1:7" ht="16.5" customHeight="1"/>
    <row r="931" spans="1:7" ht="16.5" customHeight="1"/>
    <row r="932" spans="1:7">
      <c r="G932" s="401"/>
    </row>
    <row r="933" spans="1:7" s="90" customFormat="1">
      <c r="A933" s="11"/>
      <c r="B933" s="8"/>
      <c r="C933" s="10"/>
      <c r="D933" s="42"/>
      <c r="E933" s="34"/>
      <c r="F933" s="25"/>
      <c r="G933" s="400"/>
    </row>
    <row r="934" spans="1:7" s="90" customFormat="1" ht="74.25" customHeight="1">
      <c r="A934" s="11"/>
      <c r="B934" s="8"/>
      <c r="C934" s="10"/>
      <c r="D934" s="42"/>
      <c r="E934" s="34"/>
      <c r="F934" s="25"/>
      <c r="G934" s="400"/>
    </row>
    <row r="935" spans="1:7" s="90" customFormat="1">
      <c r="A935" s="11"/>
      <c r="B935" s="8"/>
      <c r="C935" s="10"/>
      <c r="D935" s="42"/>
      <c r="E935" s="34"/>
      <c r="F935" s="25"/>
      <c r="G935" s="400"/>
    </row>
    <row r="936" spans="1:7" s="90" customFormat="1" ht="16.5" customHeight="1">
      <c r="A936" s="11"/>
      <c r="B936" s="8"/>
      <c r="C936" s="10"/>
      <c r="D936" s="42"/>
      <c r="E936" s="34"/>
      <c r="F936" s="25"/>
      <c r="G936" s="400"/>
    </row>
    <row r="937" spans="1:7" s="90" customFormat="1">
      <c r="A937" s="11"/>
      <c r="B937" s="8"/>
      <c r="C937" s="10"/>
      <c r="D937" s="42"/>
      <c r="E937" s="34"/>
      <c r="F937" s="25"/>
      <c r="G937" s="400"/>
    </row>
    <row r="938" spans="1:7" s="90" customFormat="1" ht="16.5" customHeight="1">
      <c r="A938" s="11"/>
      <c r="B938" s="8"/>
      <c r="C938" s="10"/>
      <c r="D938" s="42"/>
      <c r="E938" s="34"/>
      <c r="F938" s="25"/>
      <c r="G938" s="400"/>
    </row>
    <row r="939" spans="1:7" s="90" customFormat="1">
      <c r="A939" s="11"/>
      <c r="B939" s="8"/>
      <c r="C939" s="10"/>
      <c r="D939" s="42"/>
      <c r="E939" s="34"/>
      <c r="F939" s="25"/>
      <c r="G939" s="400"/>
    </row>
    <row r="940" spans="1:7" s="90" customFormat="1" ht="16.5" customHeight="1">
      <c r="A940" s="11"/>
      <c r="B940" s="8"/>
      <c r="C940" s="10"/>
      <c r="D940" s="42"/>
      <c r="E940" s="34"/>
      <c r="F940" s="25"/>
      <c r="G940" s="400"/>
    </row>
    <row r="941" spans="1:7" s="90" customFormat="1">
      <c r="A941" s="11"/>
      <c r="B941" s="8"/>
      <c r="C941" s="10"/>
      <c r="D941" s="42"/>
      <c r="E941" s="34"/>
      <c r="F941" s="25"/>
      <c r="G941" s="400"/>
    </row>
    <row r="942" spans="1:7" s="90" customFormat="1" ht="58.5" customHeight="1">
      <c r="A942" s="11"/>
      <c r="B942" s="8"/>
      <c r="C942" s="10"/>
      <c r="D942" s="42"/>
      <c r="E942" s="34"/>
      <c r="F942" s="25"/>
      <c r="G942" s="400"/>
    </row>
    <row r="943" spans="1:7" s="90" customFormat="1">
      <c r="A943" s="11"/>
      <c r="B943" s="8"/>
      <c r="C943" s="10"/>
      <c r="D943" s="42"/>
      <c r="E943" s="34"/>
      <c r="F943" s="25"/>
      <c r="G943" s="400"/>
    </row>
    <row r="944" spans="1:7" s="90" customFormat="1">
      <c r="A944" s="11"/>
      <c r="B944" s="8"/>
      <c r="C944" s="10"/>
      <c r="D944" s="42"/>
      <c r="E944" s="34"/>
      <c r="F944" s="25"/>
      <c r="G944" s="400"/>
    </row>
    <row r="945" spans="1:7" s="90" customFormat="1">
      <c r="A945" s="11"/>
      <c r="B945" s="8"/>
      <c r="C945" s="10"/>
      <c r="D945" s="42"/>
      <c r="E945" s="34"/>
      <c r="F945" s="25"/>
      <c r="G945" s="400"/>
    </row>
    <row r="946" spans="1:7" s="103" customFormat="1">
      <c r="A946" s="11"/>
      <c r="B946" s="8"/>
      <c r="C946" s="10"/>
      <c r="D946" s="42"/>
      <c r="E946" s="34"/>
      <c r="F946" s="25"/>
      <c r="G946" s="399"/>
    </row>
    <row r="947" spans="1:7" s="90" customFormat="1">
      <c r="A947" s="11"/>
      <c r="B947" s="8"/>
      <c r="C947" s="10"/>
      <c r="D947" s="42"/>
      <c r="E947" s="34"/>
      <c r="F947" s="25"/>
      <c r="G947" s="400"/>
    </row>
    <row r="948" spans="1:7" s="90" customFormat="1">
      <c r="A948" s="11"/>
      <c r="B948" s="8"/>
      <c r="C948" s="10"/>
      <c r="D948" s="42"/>
      <c r="E948" s="34"/>
      <c r="F948" s="25"/>
      <c r="G948" s="400"/>
    </row>
    <row r="949" spans="1:7" s="90" customFormat="1">
      <c r="A949" s="11"/>
      <c r="B949" s="8"/>
      <c r="C949" s="10"/>
      <c r="D949" s="42"/>
      <c r="E949" s="34"/>
      <c r="F949" s="25"/>
      <c r="G949" s="400"/>
    </row>
    <row r="950" spans="1:7" s="90" customFormat="1">
      <c r="A950" s="11"/>
      <c r="B950" s="8"/>
      <c r="C950" s="10"/>
      <c r="D950" s="42"/>
      <c r="E950" s="34"/>
      <c r="F950" s="25"/>
      <c r="G950" s="400"/>
    </row>
    <row r="951" spans="1:7" s="90" customFormat="1">
      <c r="A951" s="11"/>
      <c r="B951" s="8"/>
      <c r="C951" s="10"/>
      <c r="D951" s="42"/>
      <c r="E951" s="34"/>
      <c r="F951" s="25"/>
      <c r="G951" s="400"/>
    </row>
    <row r="952" spans="1:7" s="90" customFormat="1">
      <c r="A952" s="11"/>
      <c r="B952" s="8"/>
      <c r="C952" s="10"/>
      <c r="D952" s="42"/>
      <c r="E952" s="34"/>
      <c r="F952" s="25"/>
      <c r="G952" s="400"/>
    </row>
    <row r="953" spans="1:7" s="90" customFormat="1">
      <c r="A953" s="11"/>
      <c r="B953" s="8"/>
      <c r="C953" s="10"/>
      <c r="D953" s="42"/>
      <c r="E953" s="34"/>
      <c r="F953" s="25"/>
      <c r="G953" s="400"/>
    </row>
    <row r="954" spans="1:7" s="90" customFormat="1">
      <c r="A954" s="11"/>
      <c r="B954" s="8"/>
      <c r="C954" s="10"/>
      <c r="D954" s="42"/>
      <c r="E954" s="34"/>
      <c r="F954" s="25"/>
      <c r="G954" s="400"/>
    </row>
    <row r="955" spans="1:7" s="90" customFormat="1">
      <c r="A955" s="11"/>
      <c r="B955" s="8"/>
      <c r="C955" s="10"/>
      <c r="D955" s="42"/>
      <c r="E955" s="34"/>
      <c r="F955" s="25"/>
      <c r="G955" s="400"/>
    </row>
    <row r="957" spans="1:7" s="90" customFormat="1">
      <c r="A957" s="11"/>
      <c r="B957" s="8"/>
      <c r="C957" s="10"/>
      <c r="D957" s="42"/>
      <c r="E957" s="34"/>
      <c r="F957" s="25"/>
      <c r="G957" s="400"/>
    </row>
    <row r="958" spans="1:7" s="90" customFormat="1" ht="103.5" customHeight="1">
      <c r="A958" s="11"/>
      <c r="B958" s="8"/>
      <c r="C958" s="10"/>
      <c r="D958" s="42"/>
      <c r="E958" s="34"/>
      <c r="F958" s="25"/>
      <c r="G958" s="400"/>
    </row>
    <row r="959" spans="1:7" s="90" customFormat="1">
      <c r="A959" s="11"/>
      <c r="B959" s="8"/>
      <c r="C959" s="10"/>
      <c r="D959" s="42"/>
      <c r="E959" s="34"/>
      <c r="F959" s="25"/>
      <c r="G959" s="400"/>
    </row>
    <row r="960" spans="1:7" s="90" customFormat="1">
      <c r="A960" s="11"/>
      <c r="B960" s="8"/>
      <c r="C960" s="10"/>
      <c r="D960" s="42"/>
      <c r="E960" s="34"/>
      <c r="F960" s="25"/>
      <c r="G960" s="400"/>
    </row>
    <row r="961" spans="1:7" s="90" customFormat="1" ht="87.75" customHeight="1">
      <c r="A961" s="11"/>
      <c r="B961" s="8"/>
      <c r="C961" s="10"/>
      <c r="D961" s="42"/>
      <c r="E961" s="34"/>
      <c r="F961" s="25"/>
      <c r="G961" s="400"/>
    </row>
    <row r="962" spans="1:7" s="90" customFormat="1">
      <c r="A962" s="11"/>
      <c r="B962" s="8"/>
      <c r="C962" s="10"/>
      <c r="D962" s="42"/>
      <c r="E962" s="34"/>
      <c r="F962" s="25"/>
      <c r="G962" s="400"/>
    </row>
    <row r="963" spans="1:7" s="90" customFormat="1">
      <c r="A963" s="11"/>
      <c r="B963" s="8"/>
      <c r="C963" s="10"/>
      <c r="D963" s="42"/>
      <c r="E963" s="34"/>
      <c r="F963" s="25"/>
      <c r="G963" s="400"/>
    </row>
    <row r="967" spans="1:7" s="102" customFormat="1">
      <c r="A967" s="11"/>
      <c r="B967" s="8"/>
      <c r="C967" s="10"/>
      <c r="D967" s="42"/>
      <c r="E967" s="34"/>
      <c r="F967" s="25"/>
      <c r="G967" s="399"/>
    </row>
    <row r="968" spans="1:7" s="102" customFormat="1">
      <c r="A968" s="11"/>
      <c r="B968" s="8"/>
      <c r="C968" s="10"/>
      <c r="D968" s="42"/>
      <c r="E968" s="34"/>
      <c r="F968" s="25"/>
      <c r="G968" s="399"/>
    </row>
    <row r="969" spans="1:7" s="102" customFormat="1" ht="102.75" customHeight="1">
      <c r="A969" s="11"/>
      <c r="B969" s="8"/>
      <c r="C969" s="10"/>
      <c r="D969" s="42"/>
      <c r="E969" s="34"/>
      <c r="F969" s="25"/>
      <c r="G969" s="399"/>
    </row>
    <row r="970" spans="1:7" s="90" customFormat="1">
      <c r="A970" s="11"/>
      <c r="B970" s="8"/>
      <c r="C970" s="10"/>
      <c r="D970" s="42"/>
      <c r="E970" s="34"/>
      <c r="F970" s="25"/>
      <c r="G970" s="400"/>
    </row>
    <row r="977" ht="131.25" customHeight="1"/>
    <row r="985" ht="45.75" customHeight="1"/>
    <row r="988" ht="45" customHeight="1"/>
    <row r="998" spans="1:9" ht="19.5" customHeight="1">
      <c r="G998" s="390"/>
    </row>
    <row r="999" spans="1:9" ht="16.5">
      <c r="G999" s="390"/>
    </row>
    <row r="1000" spans="1:9" ht="16.5">
      <c r="G1000" s="390" t="e">
        <f>SUM(#REF!)</f>
        <v>#REF!</v>
      </c>
    </row>
    <row r="1001" spans="1:9" ht="16.5">
      <c r="G1001" s="392">
        <f>SUM(G12:G74)</f>
        <v>0</v>
      </c>
    </row>
    <row r="1002" spans="1:9" ht="16.5">
      <c r="G1002" s="392">
        <f>SUM(G163:G165)</f>
        <v>0</v>
      </c>
      <c r="H1002" s="2"/>
      <c r="I1002" s="2"/>
    </row>
    <row r="1003" spans="1:9" s="2" customFormat="1" ht="17.25" thickBot="1">
      <c r="A1003" s="11"/>
      <c r="B1003" s="8"/>
      <c r="C1003" s="10"/>
      <c r="D1003" s="42"/>
      <c r="E1003" s="34"/>
      <c r="F1003" s="25"/>
      <c r="G1003" s="393" t="e">
        <f>SUM(G1000:G1002)</f>
        <v>#REF!</v>
      </c>
      <c r="H1003" s="1"/>
      <c r="I1003" s="1"/>
    </row>
    <row r="1004" spans="1:9" ht="17.25" thickTop="1">
      <c r="G1004" s="392"/>
    </row>
    <row r="1005" spans="1:9" ht="16.5">
      <c r="G1005" s="392"/>
    </row>
    <row r="1006" spans="1:9" ht="16.5">
      <c r="G1006" s="392"/>
    </row>
    <row r="1007" spans="1:9" ht="16.5">
      <c r="G1007" s="392"/>
    </row>
    <row r="1008" spans="1:9" ht="16.5">
      <c r="G1008" s="392"/>
    </row>
    <row r="1009" spans="7:7" ht="16.5">
      <c r="G1009" s="392"/>
    </row>
    <row r="1010" spans="7:7" ht="16.5">
      <c r="G1010" s="392"/>
    </row>
    <row r="1011" spans="7:7" ht="16.5">
      <c r="G1011" s="392"/>
    </row>
    <row r="1012" spans="7:7" ht="16.5">
      <c r="G1012" s="392"/>
    </row>
    <row r="1013" spans="7:7" ht="16.5">
      <c r="G1013" s="392"/>
    </row>
    <row r="1014" spans="7:7" ht="16.5">
      <c r="G1014" s="392"/>
    </row>
    <row r="1015" spans="7:7" ht="16.5">
      <c r="G1015" s="392" t="e">
        <f>SUM(#REF!)</f>
        <v>#REF!</v>
      </c>
    </row>
    <row r="1016" spans="7:7" ht="16.5">
      <c r="G1016" s="392" t="e">
        <f>SUM(#REF!)</f>
        <v>#REF!</v>
      </c>
    </row>
    <row r="1017" spans="7:7" ht="16.5">
      <c r="G1017" s="392"/>
    </row>
    <row r="1018" spans="7:7" ht="16.5">
      <c r="G1018" s="392">
        <f>SUM(G910:G912)</f>
        <v>0</v>
      </c>
    </row>
    <row r="1019" spans="7:7" ht="16.5">
      <c r="G1019" s="390" t="e">
        <f>SUM(#REF!)</f>
        <v>#REF!</v>
      </c>
    </row>
    <row r="1020" spans="7:7" ht="18.75" customHeight="1">
      <c r="G1020" s="392">
        <f>SUM(G995:G995)</f>
        <v>0</v>
      </c>
    </row>
    <row r="1021" spans="7:7" ht="18.75" customHeight="1">
      <c r="G1021" s="392"/>
    </row>
    <row r="1022" spans="7:7" ht="17.25" customHeight="1" thickBot="1">
      <c r="G1022" s="394" t="e">
        <f>SUM(G1015:G1020)</f>
        <v>#REF!</v>
      </c>
    </row>
    <row r="1023" spans="7:7" ht="17.25" customHeight="1" thickTop="1">
      <c r="G1023" s="392"/>
    </row>
    <row r="1024" spans="7:7" ht="17.25" customHeight="1">
      <c r="G1024" s="395"/>
    </row>
    <row r="1025" spans="7:7" ht="81.75" customHeight="1">
      <c r="G1025" s="395" t="e">
        <f>G1003+G1022</f>
        <v>#REF!</v>
      </c>
    </row>
    <row r="1026" spans="7:7" ht="17.25" customHeight="1">
      <c r="G1026" s="395"/>
    </row>
    <row r="1027" spans="7:7" ht="17.25" customHeight="1">
      <c r="G1027" s="395" t="e">
        <f>G1025*23%</f>
        <v>#REF!</v>
      </c>
    </row>
    <row r="1028" spans="7:7" ht="18" customHeight="1">
      <c r="G1028" s="395"/>
    </row>
    <row r="1029" spans="7:7" ht="15.75">
      <c r="G1029" s="396" t="e">
        <f>SUM(G1025:G1028)</f>
        <v>#REF!</v>
      </c>
    </row>
    <row r="1030" spans="7:7">
      <c r="G1030" s="401"/>
    </row>
    <row r="1031" spans="7:7">
      <c r="G1031" s="401"/>
    </row>
    <row r="1032" spans="7:7" ht="52.5" customHeight="1">
      <c r="G1032" s="401"/>
    </row>
    <row r="1033" spans="7:7">
      <c r="G1033" s="401"/>
    </row>
    <row r="1034" spans="7:7">
      <c r="G1034" s="401"/>
    </row>
    <row r="1035" spans="7:7">
      <c r="G1035" s="401"/>
    </row>
    <row r="1036" spans="7:7">
      <c r="G1036" s="401"/>
    </row>
    <row r="1037" spans="7:7">
      <c r="G1037" s="401"/>
    </row>
    <row r="1038" spans="7:7">
      <c r="G1038" s="401"/>
    </row>
    <row r="1039" spans="7:7" ht="17.25" customHeight="1">
      <c r="G1039" s="401"/>
    </row>
    <row r="1040" spans="7:7" ht="17.25" customHeight="1">
      <c r="G1040" s="401"/>
    </row>
    <row r="1041" spans="1:7" ht="17.25" customHeight="1">
      <c r="G1041" s="401"/>
    </row>
    <row r="1042" spans="1:7" ht="17.25" customHeight="1">
      <c r="G1042" s="401"/>
    </row>
    <row r="1043" spans="1:7" ht="17.25" customHeight="1">
      <c r="G1043" s="401"/>
    </row>
    <row r="1044" spans="1:7">
      <c r="G1044" s="401"/>
    </row>
    <row r="1045" spans="1:7">
      <c r="G1045" s="401"/>
    </row>
    <row r="1046" spans="1:7" s="2" customFormat="1" ht="15.75">
      <c r="A1046" s="11"/>
      <c r="B1046" s="8"/>
      <c r="C1046" s="10"/>
      <c r="D1046" s="42"/>
      <c r="E1046" s="34"/>
      <c r="F1046" s="25"/>
      <c r="G1046" s="404"/>
    </row>
    <row r="1047" spans="1:7">
      <c r="G1047" s="401"/>
    </row>
    <row r="1048" spans="1:7">
      <c r="G1048" s="401"/>
    </row>
    <row r="1049" spans="1:7" s="2" customFormat="1" ht="15.75">
      <c r="A1049" s="11"/>
      <c r="B1049" s="8"/>
      <c r="C1049" s="10"/>
      <c r="D1049" s="42"/>
      <c r="E1049" s="34"/>
      <c r="F1049" s="25"/>
      <c r="G1049" s="404"/>
    </row>
    <row r="1050" spans="1:7">
      <c r="G1050" s="401"/>
    </row>
    <row r="1051" spans="1:7">
      <c r="G1051" s="401"/>
    </row>
    <row r="1052" spans="1:7">
      <c r="G1052" s="401"/>
    </row>
    <row r="1053" spans="1:7">
      <c r="G1053" s="401"/>
    </row>
    <row r="1054" spans="1:7">
      <c r="G1054" s="401"/>
    </row>
    <row r="1055" spans="1:7">
      <c r="G1055" s="401"/>
    </row>
    <row r="1056" spans="1:7">
      <c r="G1056" s="401"/>
    </row>
    <row r="1057" spans="1:9">
      <c r="G1057" s="401"/>
    </row>
    <row r="1058" spans="1:9">
      <c r="G1058" s="401"/>
    </row>
    <row r="1059" spans="1:9">
      <c r="G1059" s="401"/>
    </row>
    <row r="1060" spans="1:9" ht="20.25" customHeight="1">
      <c r="G1060" s="401"/>
    </row>
    <row r="1062" spans="1:9" s="2" customFormat="1" ht="15.75">
      <c r="A1062" s="11"/>
      <c r="B1062" s="8"/>
      <c r="C1062" s="10"/>
      <c r="D1062" s="42"/>
      <c r="E1062" s="34"/>
      <c r="F1062" s="25"/>
      <c r="G1062" s="400"/>
      <c r="H1062" s="1"/>
      <c r="I1062" s="1"/>
    </row>
    <row r="1063" spans="1:9" ht="15.75">
      <c r="G1063" s="405"/>
      <c r="H1063" s="2"/>
      <c r="I1063" s="2"/>
    </row>
    <row r="1064" spans="1:9" ht="16.5" customHeight="1"/>
    <row r="1065" spans="1:9" s="2" customFormat="1" ht="15.75">
      <c r="A1065" s="11"/>
      <c r="B1065" s="8"/>
      <c r="C1065" s="10"/>
      <c r="D1065" s="42"/>
      <c r="E1065" s="34"/>
      <c r="F1065" s="25"/>
      <c r="G1065" s="400"/>
      <c r="H1065" s="1"/>
      <c r="I1065" s="1"/>
    </row>
    <row r="1067" spans="1:9" ht="93" customHeight="1"/>
    <row r="1073" spans="1:9" ht="15.75">
      <c r="G1073" s="405"/>
      <c r="H1073" s="2"/>
      <c r="I1073" s="2"/>
    </row>
    <row r="1075" spans="1:9" s="2" customFormat="1" ht="15.75">
      <c r="A1075" s="11"/>
      <c r="B1075" s="8"/>
      <c r="C1075" s="10"/>
      <c r="D1075" s="42"/>
      <c r="E1075" s="34"/>
      <c r="F1075" s="25"/>
      <c r="G1075" s="400"/>
      <c r="H1075" s="1"/>
      <c r="I1075" s="1"/>
    </row>
    <row r="1076" spans="1:9" ht="15.75">
      <c r="G1076" s="405"/>
      <c r="H1076" s="2"/>
      <c r="I1076" s="2"/>
    </row>
    <row r="1078" spans="1:9" s="2" customFormat="1" ht="15.75">
      <c r="A1078" s="11"/>
      <c r="B1078" s="8"/>
      <c r="C1078" s="10"/>
      <c r="D1078" s="42"/>
      <c r="E1078" s="34"/>
      <c r="F1078" s="25"/>
      <c r="G1078" s="400"/>
      <c r="H1078" s="1"/>
      <c r="I1078" s="1"/>
    </row>
    <row r="1081" spans="1:9" ht="15.75">
      <c r="G1081" s="405"/>
      <c r="H1081" s="2"/>
      <c r="I1081" s="2"/>
    </row>
    <row r="1083" spans="1:9" s="2" customFormat="1" ht="34.5" customHeight="1">
      <c r="A1083" s="11"/>
      <c r="B1083" s="8"/>
      <c r="C1083" s="10"/>
      <c r="D1083" s="42"/>
      <c r="E1083" s="34"/>
      <c r="F1083" s="25"/>
      <c r="G1083" s="400"/>
      <c r="H1083" s="1"/>
      <c r="I1083" s="1"/>
    </row>
    <row r="1084" spans="1:9" ht="15.75">
      <c r="G1084" s="405"/>
      <c r="H1084" s="2"/>
      <c r="I1084" s="2"/>
    </row>
    <row r="1086" spans="1:9" s="2" customFormat="1" ht="33" customHeight="1">
      <c r="A1086" s="11"/>
      <c r="B1086" s="8"/>
      <c r="C1086" s="10"/>
      <c r="D1086" s="42"/>
      <c r="E1086" s="34"/>
      <c r="F1086" s="25"/>
      <c r="G1086" s="400"/>
      <c r="H1086" s="1"/>
      <c r="I1086" s="1"/>
    </row>
    <row r="1088" spans="1:9" ht="19.5" customHeight="1"/>
    <row r="1094" spans="1:9">
      <c r="H1094" s="38"/>
      <c r="I1094" s="38"/>
    </row>
    <row r="1095" spans="1:9" ht="15.75">
      <c r="G1095" s="405"/>
      <c r="H1095" s="2"/>
      <c r="I1095" s="2"/>
    </row>
    <row r="1096" spans="1:9" s="38" customFormat="1" ht="15.75">
      <c r="A1096" s="11"/>
      <c r="B1096" s="8"/>
      <c r="C1096" s="10"/>
      <c r="D1096" s="42"/>
      <c r="E1096" s="34"/>
      <c r="F1096" s="25"/>
      <c r="G1096" s="405"/>
      <c r="H1096" s="2"/>
      <c r="I1096" s="2"/>
    </row>
    <row r="1097" spans="1:9" s="2" customFormat="1" ht="15.75">
      <c r="A1097" s="11"/>
      <c r="B1097" s="8"/>
      <c r="C1097" s="10"/>
      <c r="D1097" s="42"/>
      <c r="E1097" s="34"/>
      <c r="F1097" s="25"/>
      <c r="G1097" s="400"/>
      <c r="H1097" s="1"/>
      <c r="I1097" s="1"/>
    </row>
    <row r="1098" spans="1:9" s="2" customFormat="1" ht="15.75">
      <c r="A1098" s="11"/>
      <c r="B1098" s="8"/>
      <c r="C1098" s="10"/>
      <c r="D1098" s="42"/>
      <c r="E1098" s="34"/>
      <c r="F1098" s="25"/>
      <c r="G1098" s="405"/>
    </row>
    <row r="1100" spans="1:9" s="2" customFormat="1" ht="15.75">
      <c r="A1100" s="11"/>
      <c r="B1100" s="8"/>
      <c r="C1100" s="10"/>
      <c r="D1100" s="42"/>
      <c r="E1100" s="34"/>
      <c r="F1100" s="25"/>
      <c r="G1100" s="400"/>
      <c r="H1100" s="1"/>
      <c r="I1100" s="1"/>
    </row>
    <row r="1113" spans="7:7" ht="31.5" customHeight="1">
      <c r="G1113" s="401"/>
    </row>
    <row r="1119" spans="7:7" ht="18.75" customHeight="1">
      <c r="G1119" s="401"/>
    </row>
    <row r="1120" spans="7:7" ht="58.5" customHeight="1">
      <c r="G1120" s="401"/>
    </row>
    <row r="1127" spans="7:7" ht="25.5" customHeight="1">
      <c r="G1127" s="401"/>
    </row>
    <row r="1131" spans="7:7" ht="30" customHeight="1">
      <c r="G1131" s="401"/>
    </row>
    <row r="1134" spans="7:7" ht="93" customHeight="1">
      <c r="G1134" s="401"/>
    </row>
    <row r="1137" spans="1:9" ht="91.5" customHeight="1"/>
    <row r="1138" spans="1:9" ht="15" customHeight="1"/>
    <row r="1139" spans="1:9" ht="15.75" customHeight="1"/>
    <row r="1141" spans="1:9" ht="15.75" customHeight="1"/>
    <row r="1144" spans="1:9" ht="18.75" customHeight="1"/>
    <row r="1147" spans="1:9" ht="13.5" customHeight="1">
      <c r="G1147" s="405"/>
      <c r="H1147" s="2"/>
      <c r="I1147" s="2"/>
    </row>
    <row r="1149" spans="1:9" s="2" customFormat="1" ht="15.75">
      <c r="A1149" s="11"/>
      <c r="B1149" s="8"/>
      <c r="C1149" s="10"/>
      <c r="D1149" s="42"/>
      <c r="E1149" s="34"/>
      <c r="F1149" s="25"/>
      <c r="G1149" s="400"/>
      <c r="H1149" s="1"/>
      <c r="I1149" s="1"/>
    </row>
    <row r="1150" spans="1:9" ht="15.75">
      <c r="G1150" s="405"/>
      <c r="H1150" s="2"/>
      <c r="I1150" s="2"/>
    </row>
    <row r="1152" spans="1:9" s="2" customFormat="1" ht="15.75">
      <c r="A1152" s="11"/>
      <c r="B1152" s="8"/>
      <c r="C1152" s="10"/>
      <c r="D1152" s="42"/>
      <c r="E1152" s="34"/>
      <c r="F1152" s="25"/>
      <c r="G1152" s="405"/>
    </row>
    <row r="1154" spans="1:9" s="2" customFormat="1" ht="15.75">
      <c r="A1154" s="11"/>
      <c r="B1154" s="8"/>
      <c r="C1154" s="10"/>
      <c r="D1154" s="42"/>
      <c r="E1154" s="34"/>
      <c r="F1154" s="25"/>
      <c r="G1154" s="400"/>
      <c r="H1154" s="1"/>
      <c r="I1154" s="1"/>
    </row>
    <row r="1156" spans="1:9" ht="20.25" customHeight="1"/>
    <row r="1162" spans="1:9" ht="18" customHeight="1"/>
    <row r="1163" spans="1:9" ht="16.5" customHeight="1"/>
    <row r="1165" spans="1:9" ht="17.25" customHeight="1"/>
    <row r="1166" spans="1:9" ht="67.5" customHeight="1">
      <c r="G1166" s="405"/>
      <c r="H1166" s="2"/>
      <c r="I1166" s="2"/>
    </row>
    <row r="1168" spans="1:9" s="2" customFormat="1" ht="15.75">
      <c r="A1168" s="11"/>
      <c r="B1168" s="8"/>
      <c r="C1168" s="10"/>
      <c r="D1168" s="42"/>
      <c r="E1168" s="34"/>
      <c r="F1168" s="25"/>
      <c r="G1168" s="400"/>
      <c r="H1168" s="1"/>
      <c r="I1168" s="1"/>
    </row>
    <row r="1169" spans="1:9" ht="15.75">
      <c r="G1169" s="405"/>
      <c r="H1169" s="2"/>
      <c r="I1169" s="2"/>
    </row>
    <row r="1171" spans="1:9" s="2" customFormat="1" ht="15.75">
      <c r="A1171" s="11"/>
      <c r="B1171" s="8"/>
      <c r="C1171" s="10"/>
      <c r="D1171" s="42"/>
      <c r="E1171" s="34"/>
      <c r="F1171" s="25"/>
      <c r="G1171" s="400"/>
      <c r="H1171" s="1"/>
      <c r="I1171" s="1"/>
    </row>
    <row r="1177" spans="1:9" ht="18" customHeight="1"/>
    <row r="1183" spans="1:9" ht="23.25" customHeight="1"/>
    <row r="1184" spans="1:9" ht="18.75" customHeight="1"/>
    <row r="1185" spans="1:9" ht="18.75" customHeight="1"/>
    <row r="1186" spans="1:9" ht="18.75" customHeight="1"/>
    <row r="1188" spans="1:9" ht="149.25" customHeight="1"/>
    <row r="1189" spans="1:9" ht="165" customHeight="1"/>
    <row r="1193" spans="1:9" ht="15.75">
      <c r="G1193" s="405"/>
      <c r="H1193" s="2"/>
      <c r="I1193" s="2"/>
    </row>
    <row r="1194" spans="1:9" ht="15.75">
      <c r="G1194" s="405"/>
      <c r="H1194" s="2"/>
      <c r="I1194" s="2"/>
    </row>
    <row r="1195" spans="1:9" s="2" customFormat="1" ht="15.75">
      <c r="A1195" s="11"/>
      <c r="B1195" s="8"/>
      <c r="C1195" s="10"/>
      <c r="D1195" s="42"/>
      <c r="E1195" s="34"/>
      <c r="F1195" s="25"/>
      <c r="G1195" s="405"/>
    </row>
    <row r="1196" spans="1:9" s="2" customFormat="1" ht="18">
      <c r="A1196" s="11"/>
      <c r="B1196" s="8"/>
      <c r="C1196" s="10"/>
      <c r="D1196" s="42"/>
      <c r="E1196" s="34"/>
      <c r="F1196" s="25"/>
      <c r="G1196" s="406"/>
      <c r="H1196" s="35"/>
      <c r="I1196" s="35"/>
    </row>
    <row r="1197" spans="1:9" s="2" customFormat="1" ht="18">
      <c r="A1197" s="11"/>
      <c r="B1197" s="8"/>
      <c r="C1197" s="10"/>
      <c r="D1197" s="42"/>
      <c r="E1197" s="34"/>
      <c r="F1197" s="25"/>
      <c r="G1197" s="406"/>
      <c r="H1197" s="62"/>
      <c r="I1197" s="62"/>
    </row>
    <row r="1198" spans="1:9" s="35" customFormat="1" ht="18">
      <c r="A1198" s="11"/>
      <c r="B1198" s="8"/>
      <c r="C1198" s="10"/>
      <c r="D1198" s="42"/>
      <c r="E1198" s="34"/>
      <c r="F1198" s="25"/>
      <c r="G1198" s="406"/>
      <c r="H1198" s="62"/>
      <c r="I1198" s="62"/>
    </row>
    <row r="1199" spans="1:9" s="62" customFormat="1" ht="18">
      <c r="A1199" s="11"/>
      <c r="B1199" s="8"/>
      <c r="C1199" s="10"/>
      <c r="D1199" s="42"/>
      <c r="E1199" s="34"/>
      <c r="F1199" s="25"/>
      <c r="G1199" s="405"/>
      <c r="H1199" s="2"/>
      <c r="I1199" s="2"/>
    </row>
    <row r="1200" spans="1:9" s="62" customFormat="1" ht="18">
      <c r="A1200" s="11"/>
      <c r="B1200" s="8"/>
      <c r="C1200" s="10"/>
      <c r="D1200" s="42"/>
      <c r="E1200" s="34"/>
      <c r="F1200" s="25"/>
      <c r="G1200" s="405"/>
      <c r="H1200" s="2"/>
      <c r="I1200" s="2"/>
    </row>
    <row r="1201" spans="1:9" s="2" customFormat="1" ht="15.75">
      <c r="A1201" s="11"/>
      <c r="B1201" s="8"/>
      <c r="C1201" s="10"/>
      <c r="D1201" s="42"/>
      <c r="E1201" s="34"/>
      <c r="F1201" s="25"/>
      <c r="G1201" s="405"/>
    </row>
    <row r="1202" spans="1:9" s="2" customFormat="1" ht="15.75">
      <c r="A1202" s="11"/>
      <c r="B1202" s="8"/>
      <c r="C1202" s="10"/>
      <c r="D1202" s="42"/>
      <c r="E1202" s="34"/>
      <c r="F1202" s="25"/>
      <c r="G1202" s="405"/>
    </row>
    <row r="1203" spans="1:9" s="2" customFormat="1" ht="15.75">
      <c r="A1203" s="11"/>
      <c r="B1203" s="8"/>
      <c r="C1203" s="10"/>
      <c r="D1203" s="42"/>
      <c r="E1203" s="34"/>
      <c r="F1203" s="25"/>
      <c r="G1203" s="405"/>
    </row>
    <row r="1204" spans="1:9" s="2" customFormat="1" ht="15.75" customHeight="1">
      <c r="A1204" s="11"/>
      <c r="B1204" s="8"/>
      <c r="C1204" s="10"/>
      <c r="D1204" s="42"/>
      <c r="E1204" s="34"/>
      <c r="F1204" s="25"/>
      <c r="G1204" s="405"/>
    </row>
    <row r="1205" spans="1:9" s="2" customFormat="1" ht="15.75">
      <c r="A1205" s="11"/>
      <c r="B1205" s="8"/>
      <c r="C1205" s="10"/>
      <c r="D1205" s="42"/>
      <c r="E1205" s="34"/>
      <c r="F1205" s="25"/>
      <c r="G1205" s="405"/>
    </row>
    <row r="1206" spans="1:9" s="2" customFormat="1" ht="15.75" customHeight="1">
      <c r="A1206" s="11"/>
      <c r="B1206" s="8"/>
      <c r="C1206" s="10"/>
      <c r="D1206" s="42"/>
      <c r="E1206" s="34"/>
      <c r="F1206" s="25"/>
      <c r="G1206" s="405"/>
    </row>
    <row r="1207" spans="1:9" s="2" customFormat="1" ht="15.75" customHeight="1">
      <c r="A1207" s="11"/>
      <c r="B1207" s="8"/>
      <c r="C1207" s="10"/>
      <c r="D1207" s="42"/>
      <c r="E1207" s="34"/>
      <c r="F1207" s="25"/>
      <c r="G1207" s="405"/>
    </row>
    <row r="1208" spans="1:9" s="2" customFormat="1" ht="15.75">
      <c r="A1208" s="11"/>
      <c r="B1208" s="8"/>
      <c r="C1208" s="10"/>
      <c r="D1208" s="42"/>
      <c r="E1208" s="34"/>
      <c r="F1208" s="25"/>
      <c r="G1208" s="405"/>
    </row>
    <row r="1209" spans="1:9" s="2" customFormat="1" ht="15.75" customHeight="1">
      <c r="A1209" s="11"/>
      <c r="B1209" s="8"/>
      <c r="C1209" s="10"/>
      <c r="D1209" s="42"/>
      <c r="E1209" s="34"/>
      <c r="F1209" s="25"/>
      <c r="G1209" s="405"/>
    </row>
    <row r="1210" spans="1:9" s="2" customFormat="1" ht="148.5" customHeight="1">
      <c r="A1210" s="11"/>
      <c r="B1210" s="8"/>
      <c r="C1210" s="10"/>
      <c r="D1210" s="42"/>
      <c r="E1210" s="34"/>
      <c r="F1210" s="25"/>
      <c r="G1210" s="405"/>
    </row>
    <row r="1211" spans="1:9" s="2" customFormat="1" ht="168.75" customHeight="1">
      <c r="A1211" s="11"/>
      <c r="B1211" s="8"/>
      <c r="C1211" s="10"/>
      <c r="D1211" s="42"/>
      <c r="E1211" s="34"/>
      <c r="F1211" s="25"/>
      <c r="G1211" s="397"/>
    </row>
    <row r="1212" spans="1:9" s="2" customFormat="1" ht="16.5" customHeight="1">
      <c r="A1212" s="11"/>
      <c r="B1212" s="8"/>
      <c r="C1212" s="10"/>
      <c r="D1212" s="42"/>
      <c r="E1212" s="34"/>
      <c r="F1212" s="25"/>
      <c r="G1212" s="405"/>
    </row>
    <row r="1213" spans="1:9" s="2" customFormat="1" ht="15.75">
      <c r="A1213" s="11"/>
      <c r="B1213" s="8"/>
      <c r="C1213" s="10"/>
      <c r="D1213" s="42"/>
      <c r="E1213" s="34"/>
      <c r="F1213" s="25"/>
      <c r="G1213" s="400"/>
      <c r="H1213" s="1"/>
      <c r="I1213" s="1"/>
    </row>
    <row r="1214" spans="1:9" s="2" customFormat="1" ht="14.25" customHeight="1">
      <c r="A1214" s="11"/>
      <c r="B1214" s="8"/>
      <c r="C1214" s="10"/>
      <c r="D1214" s="42"/>
      <c r="E1214" s="34"/>
      <c r="F1214" s="25"/>
      <c r="G1214" s="406"/>
      <c r="H1214" s="35"/>
      <c r="I1214" s="35"/>
    </row>
    <row r="1216" spans="1:9" s="35" customFormat="1" ht="18">
      <c r="A1216" s="11"/>
      <c r="B1216" s="8"/>
      <c r="C1216" s="10"/>
      <c r="D1216" s="42"/>
      <c r="E1216" s="34"/>
      <c r="F1216" s="25"/>
      <c r="G1216" s="400"/>
      <c r="H1216" s="1"/>
      <c r="I1216" s="1"/>
    </row>
    <row r="1217" spans="1:9" ht="15.75">
      <c r="G1217" s="398"/>
      <c r="H1217" s="2"/>
      <c r="I1217" s="2"/>
    </row>
    <row r="1218" spans="1:9" ht="15.75">
      <c r="G1218" s="397"/>
      <c r="H1218" s="2"/>
      <c r="I1218" s="2"/>
    </row>
    <row r="1219" spans="1:9" s="2" customFormat="1" ht="15.75">
      <c r="A1219" s="11"/>
      <c r="B1219" s="8"/>
      <c r="C1219" s="10"/>
      <c r="D1219" s="42"/>
      <c r="E1219" s="34"/>
      <c r="F1219" s="25"/>
      <c r="G1219" s="400"/>
      <c r="H1219" s="1"/>
      <c r="I1219" s="1"/>
    </row>
    <row r="1220" spans="1:9" s="2" customFormat="1" ht="20.25">
      <c r="A1220" s="11"/>
      <c r="B1220" s="8"/>
      <c r="C1220" s="10"/>
      <c r="D1220" s="42"/>
      <c r="E1220" s="34"/>
      <c r="F1220" s="25"/>
      <c r="G1220" s="407"/>
    </row>
    <row r="1221" spans="1:9" ht="20.25">
      <c r="G1221" s="407"/>
      <c r="H1221" s="2"/>
      <c r="I1221" s="2"/>
    </row>
    <row r="1222" spans="1:9" s="2" customFormat="1" ht="20.25">
      <c r="A1222" s="11"/>
      <c r="B1222" s="8"/>
      <c r="C1222" s="10"/>
      <c r="D1222" s="42"/>
      <c r="E1222" s="34"/>
      <c r="F1222" s="25"/>
      <c r="G1222" s="407"/>
    </row>
    <row r="1223" spans="1:9" s="2" customFormat="1" ht="20.25">
      <c r="A1223" s="11"/>
      <c r="B1223" s="8"/>
      <c r="C1223" s="10"/>
      <c r="D1223" s="42"/>
      <c r="E1223" s="34"/>
      <c r="F1223" s="25"/>
      <c r="G1223" s="407"/>
    </row>
    <row r="1224" spans="1:9" s="2" customFormat="1" ht="12.75" customHeight="1">
      <c r="A1224" s="11"/>
      <c r="B1224" s="8"/>
      <c r="C1224" s="10"/>
      <c r="D1224" s="42"/>
      <c r="E1224" s="34"/>
      <c r="F1224" s="25"/>
      <c r="G1224" s="407"/>
    </row>
    <row r="1225" spans="1:9" s="2" customFormat="1" ht="15.75" customHeight="1">
      <c r="A1225" s="11"/>
      <c r="B1225" s="8"/>
      <c r="C1225" s="10"/>
      <c r="D1225" s="42"/>
      <c r="E1225" s="34"/>
      <c r="F1225" s="25"/>
      <c r="G1225" s="407"/>
    </row>
    <row r="1226" spans="1:9" s="2" customFormat="1" ht="17.25" customHeight="1">
      <c r="A1226" s="11"/>
      <c r="B1226" s="8"/>
      <c r="C1226" s="10"/>
      <c r="D1226" s="42"/>
      <c r="E1226" s="34"/>
      <c r="F1226" s="25"/>
      <c r="G1226" s="407"/>
    </row>
    <row r="1227" spans="1:9" s="2" customFormat="1" ht="17.25" customHeight="1">
      <c r="A1227" s="11"/>
      <c r="B1227" s="8"/>
      <c r="C1227" s="10"/>
      <c r="D1227" s="42"/>
      <c r="E1227" s="34"/>
      <c r="F1227" s="25"/>
      <c r="G1227" s="407"/>
    </row>
    <row r="1228" spans="1:9" s="2" customFormat="1" ht="17.25" customHeight="1">
      <c r="A1228" s="11"/>
      <c r="B1228" s="8"/>
      <c r="C1228" s="10"/>
      <c r="D1228" s="42"/>
      <c r="E1228" s="34"/>
      <c r="F1228" s="25"/>
      <c r="G1228" s="407"/>
    </row>
    <row r="1229" spans="1:9" s="2" customFormat="1" ht="15.75">
      <c r="A1229" s="11"/>
      <c r="B1229" s="8"/>
      <c r="C1229" s="10"/>
      <c r="D1229" s="42"/>
      <c r="E1229" s="34"/>
      <c r="F1229" s="25"/>
      <c r="G1229" s="400"/>
      <c r="H1229" s="1"/>
      <c r="I1229" s="1"/>
    </row>
    <row r="1230" spans="1:9" s="2" customFormat="1" ht="15.75">
      <c r="A1230" s="11"/>
      <c r="B1230" s="8"/>
      <c r="C1230" s="10"/>
      <c r="D1230" s="42"/>
      <c r="E1230" s="34"/>
      <c r="F1230" s="25"/>
      <c r="G1230" s="400"/>
      <c r="H1230" s="1"/>
      <c r="I1230" s="1"/>
    </row>
    <row r="1232" spans="1:9" ht="15.75">
      <c r="G1232" s="405"/>
      <c r="H1232" s="2"/>
      <c r="I1232" s="2"/>
    </row>
    <row r="1234" spans="1:9" s="2" customFormat="1" ht="15.75">
      <c r="A1234" s="11"/>
      <c r="B1234" s="8"/>
      <c r="C1234" s="10"/>
      <c r="D1234" s="42"/>
      <c r="E1234" s="34"/>
      <c r="F1234" s="25"/>
      <c r="G1234" s="400"/>
      <c r="H1234" s="1"/>
      <c r="I1234" s="1"/>
    </row>
    <row r="1235" spans="1:9" ht="15.75">
      <c r="G1235" s="405"/>
      <c r="H1235" s="2"/>
      <c r="I1235" s="2"/>
    </row>
    <row r="1237" spans="1:9" s="2" customFormat="1" ht="15.75">
      <c r="A1237" s="11"/>
      <c r="B1237" s="8"/>
      <c r="C1237" s="10"/>
      <c r="D1237" s="42"/>
      <c r="E1237" s="34"/>
      <c r="F1237" s="25"/>
      <c r="G1237" s="400"/>
      <c r="H1237" s="1"/>
      <c r="I1237" s="1"/>
    </row>
    <row r="1239" spans="1:9" ht="18">
      <c r="H1239" s="35"/>
      <c r="I1239" s="35"/>
    </row>
    <row r="1241" spans="1:9" s="35" customFormat="1" ht="18">
      <c r="A1241" s="11"/>
      <c r="B1241" s="8"/>
      <c r="C1241" s="10"/>
      <c r="D1241" s="42"/>
      <c r="E1241" s="34"/>
      <c r="F1241" s="25"/>
      <c r="G1241" s="400"/>
      <c r="H1241" s="1"/>
      <c r="I1241" s="1"/>
    </row>
    <row r="1242" spans="1:9">
      <c r="G1242" s="408"/>
    </row>
    <row r="1243" spans="1:9">
      <c r="G1243" s="408"/>
    </row>
    <row r="1244" spans="1:9">
      <c r="G1244" s="408"/>
    </row>
    <row r="1245" spans="1:9">
      <c r="G1245" s="408"/>
    </row>
    <row r="1246" spans="1:9">
      <c r="G1246" s="408"/>
    </row>
    <row r="1247" spans="1:9">
      <c r="G1247" s="408"/>
    </row>
    <row r="1248" spans="1:9">
      <c r="G1248" s="408"/>
    </row>
    <row r="1249" spans="1:9" ht="15.75">
      <c r="G1249" s="409"/>
      <c r="H1249" s="2"/>
      <c r="I1249" s="2"/>
    </row>
    <row r="1250" spans="1:9">
      <c r="G1250" s="408"/>
    </row>
    <row r="1251" spans="1:9" s="2" customFormat="1" ht="15.75">
      <c r="A1251" s="11"/>
      <c r="B1251" s="8"/>
      <c r="C1251" s="10"/>
      <c r="D1251" s="42"/>
      <c r="E1251" s="34"/>
      <c r="F1251" s="25"/>
      <c r="G1251" s="409"/>
    </row>
    <row r="1252" spans="1:9" ht="15.75">
      <c r="G1252" s="409"/>
      <c r="H1252" s="2"/>
      <c r="I1252" s="2"/>
    </row>
    <row r="1253" spans="1:9" s="2" customFormat="1" ht="15.75">
      <c r="A1253" s="11"/>
      <c r="B1253" s="8"/>
      <c r="C1253" s="10"/>
      <c r="D1253" s="42"/>
      <c r="E1253" s="34"/>
      <c r="F1253" s="25"/>
      <c r="G1253" s="408"/>
      <c r="H1253" s="1"/>
      <c r="I1253" s="1"/>
    </row>
    <row r="1254" spans="1:9" s="2" customFormat="1" ht="15.75">
      <c r="A1254" s="11"/>
      <c r="B1254" s="8"/>
      <c r="C1254" s="10"/>
      <c r="D1254" s="42"/>
      <c r="E1254" s="34"/>
      <c r="F1254" s="25"/>
      <c r="G1254" s="410"/>
      <c r="H1254" s="37"/>
      <c r="I1254" s="37"/>
    </row>
    <row r="1255" spans="1:9">
      <c r="G1255" s="408"/>
    </row>
    <row r="1256" spans="1:9" s="37" customFormat="1" ht="15.75">
      <c r="A1256" s="11"/>
      <c r="B1256" s="8"/>
      <c r="C1256" s="10"/>
      <c r="D1256" s="42"/>
      <c r="E1256" s="34"/>
      <c r="F1256" s="25"/>
      <c r="G1256" s="409"/>
      <c r="H1256" s="2"/>
      <c r="I1256" s="2"/>
    </row>
    <row r="1257" spans="1:9" ht="15.75">
      <c r="G1257" s="409"/>
      <c r="H1257" s="2"/>
      <c r="I1257" s="2"/>
    </row>
    <row r="1258" spans="1:9" s="2" customFormat="1" ht="15.75">
      <c r="A1258" s="11"/>
      <c r="B1258" s="8"/>
      <c r="C1258" s="10"/>
      <c r="D1258" s="42"/>
      <c r="E1258" s="34"/>
      <c r="F1258" s="25"/>
      <c r="G1258" s="409"/>
    </row>
    <row r="1259" spans="1:9" s="2" customFormat="1" ht="15.75">
      <c r="A1259" s="11"/>
      <c r="B1259" s="8"/>
      <c r="C1259" s="10"/>
      <c r="D1259" s="42"/>
      <c r="E1259" s="34"/>
      <c r="F1259" s="25"/>
      <c r="G1259" s="409"/>
    </row>
    <row r="1260" spans="1:9" s="2" customFormat="1" ht="15.75">
      <c r="A1260" s="11"/>
      <c r="B1260" s="8"/>
      <c r="C1260" s="10"/>
      <c r="D1260" s="42"/>
      <c r="E1260" s="34"/>
      <c r="F1260" s="25"/>
      <c r="G1260" s="408"/>
      <c r="H1260" s="1"/>
      <c r="I1260" s="1"/>
    </row>
    <row r="1261" spans="1:9" s="2" customFormat="1" ht="15.75">
      <c r="A1261" s="11"/>
      <c r="B1261" s="8"/>
      <c r="C1261" s="10"/>
      <c r="D1261" s="42"/>
      <c r="E1261" s="34"/>
      <c r="F1261" s="25"/>
      <c r="G1261" s="409"/>
    </row>
    <row r="1262" spans="1:9" ht="15.75">
      <c r="G1262" s="409"/>
      <c r="H1262" s="2"/>
      <c r="I1262" s="2"/>
    </row>
    <row r="1263" spans="1:9" s="2" customFormat="1" ht="15.75">
      <c r="A1263" s="11"/>
      <c r="B1263" s="8"/>
      <c r="C1263" s="10"/>
      <c r="D1263" s="42"/>
      <c r="E1263" s="34"/>
      <c r="F1263" s="25"/>
      <c r="G1263" s="409"/>
    </row>
    <row r="1264" spans="1:9" s="2" customFormat="1" ht="15.75">
      <c r="A1264" s="11"/>
      <c r="B1264" s="8"/>
      <c r="C1264" s="10"/>
      <c r="D1264" s="42"/>
      <c r="E1264" s="34"/>
      <c r="F1264" s="25"/>
      <c r="G1264" s="409"/>
    </row>
    <row r="1265" spans="1:9" s="2" customFormat="1" ht="15.75">
      <c r="A1265" s="11"/>
      <c r="B1265" s="8"/>
      <c r="C1265" s="10"/>
      <c r="D1265" s="42"/>
      <c r="E1265" s="34"/>
      <c r="F1265" s="25"/>
      <c r="G1265" s="409"/>
    </row>
    <row r="1266" spans="1:9" s="2" customFormat="1" ht="15.75">
      <c r="A1266" s="11"/>
      <c r="B1266" s="8"/>
      <c r="C1266" s="10"/>
      <c r="D1266" s="42"/>
      <c r="E1266" s="34"/>
      <c r="F1266" s="25"/>
      <c r="G1266" s="409"/>
    </row>
    <row r="1267" spans="1:9" s="2" customFormat="1" ht="15.75">
      <c r="A1267" s="11"/>
      <c r="B1267" s="8"/>
      <c r="C1267" s="10"/>
      <c r="D1267" s="42"/>
      <c r="E1267" s="34"/>
      <c r="F1267" s="25"/>
      <c r="G1267" s="409"/>
    </row>
    <row r="1268" spans="1:9" s="2" customFormat="1" ht="15.75">
      <c r="A1268" s="11"/>
      <c r="B1268" s="8"/>
      <c r="C1268" s="10"/>
      <c r="D1268" s="42"/>
      <c r="E1268" s="34"/>
      <c r="F1268" s="25"/>
      <c r="G1268" s="409"/>
    </row>
    <row r="1269" spans="1:9" s="2" customFormat="1" ht="15.75">
      <c r="A1269" s="11"/>
      <c r="B1269" s="8"/>
      <c r="C1269" s="10"/>
      <c r="D1269" s="42"/>
      <c r="E1269" s="34"/>
      <c r="F1269" s="25"/>
      <c r="G1269" s="409"/>
    </row>
    <row r="1270" spans="1:9" s="2" customFormat="1" ht="15.75">
      <c r="A1270" s="11"/>
      <c r="B1270" s="8"/>
      <c r="C1270" s="10"/>
      <c r="D1270" s="42"/>
      <c r="E1270" s="34"/>
      <c r="F1270" s="25"/>
      <c r="G1270" s="409"/>
    </row>
    <row r="1271" spans="1:9" s="2" customFormat="1" ht="15.75">
      <c r="A1271" s="11"/>
      <c r="B1271" s="8"/>
      <c r="C1271" s="10"/>
      <c r="D1271" s="42"/>
      <c r="E1271" s="34"/>
      <c r="F1271" s="25"/>
      <c r="G1271" s="409"/>
    </row>
    <row r="1272" spans="1:9" s="2" customFormat="1" ht="15.75">
      <c r="A1272" s="11"/>
      <c r="B1272" s="8"/>
      <c r="C1272" s="10"/>
      <c r="D1272" s="42"/>
      <c r="E1272" s="34"/>
      <c r="F1272" s="25"/>
      <c r="G1272" s="409"/>
    </row>
    <row r="1273" spans="1:9" s="2" customFormat="1" ht="15.75">
      <c r="A1273" s="11"/>
      <c r="B1273" s="8"/>
      <c r="C1273" s="10"/>
      <c r="D1273" s="42"/>
      <c r="E1273" s="34"/>
      <c r="F1273" s="25"/>
      <c r="G1273" s="409"/>
    </row>
    <row r="1274" spans="1:9" s="2" customFormat="1" ht="15.75">
      <c r="A1274" s="11"/>
      <c r="B1274" s="8"/>
      <c r="C1274" s="10"/>
      <c r="D1274" s="42"/>
      <c r="E1274" s="34"/>
      <c r="F1274" s="25"/>
      <c r="G1274" s="409"/>
    </row>
    <row r="1275" spans="1:9" s="2" customFormat="1" ht="15.75">
      <c r="A1275" s="11"/>
      <c r="B1275" s="8"/>
      <c r="C1275" s="10"/>
      <c r="D1275" s="42"/>
      <c r="E1275" s="34"/>
      <c r="F1275" s="25"/>
      <c r="G1275" s="409"/>
    </row>
    <row r="1276" spans="1:9" s="2" customFormat="1" ht="15.75">
      <c r="A1276" s="11"/>
      <c r="B1276" s="8"/>
      <c r="C1276" s="10"/>
      <c r="D1276" s="42"/>
      <c r="E1276" s="34"/>
      <c r="F1276" s="25"/>
      <c r="G1276" s="409"/>
    </row>
    <row r="1277" spans="1:9" s="2" customFormat="1" ht="15.75">
      <c r="A1277" s="11"/>
      <c r="B1277" s="8"/>
      <c r="C1277" s="10"/>
      <c r="D1277" s="42"/>
      <c r="E1277" s="34"/>
      <c r="F1277" s="25"/>
      <c r="G1277" s="400"/>
      <c r="H1277" s="1"/>
      <c r="I1277" s="1"/>
    </row>
    <row r="1278" spans="1:9" s="2" customFormat="1" ht="15.75">
      <c r="A1278" s="11"/>
      <c r="B1278" s="8"/>
      <c r="C1278" s="10"/>
      <c r="D1278" s="42"/>
      <c r="E1278" s="34"/>
      <c r="F1278" s="25"/>
      <c r="G1278" s="409"/>
    </row>
    <row r="1279" spans="1:9" ht="15.75">
      <c r="G1279" s="409"/>
      <c r="H1279" s="2"/>
      <c r="I1279" s="2"/>
    </row>
    <row r="1280" spans="1:9" s="2" customFormat="1" ht="15.75">
      <c r="A1280" s="11"/>
      <c r="B1280" s="8"/>
      <c r="C1280" s="10"/>
      <c r="D1280" s="42"/>
      <c r="E1280" s="34"/>
      <c r="F1280" s="25"/>
      <c r="G1280" s="409"/>
    </row>
    <row r="1281" spans="1:9" s="2" customFormat="1" ht="15.75">
      <c r="A1281" s="11"/>
      <c r="B1281" s="8"/>
      <c r="C1281" s="10"/>
      <c r="D1281" s="42"/>
      <c r="E1281" s="34"/>
      <c r="F1281" s="25"/>
      <c r="G1281" s="409"/>
    </row>
    <row r="1282" spans="1:9" s="2" customFormat="1" ht="15.75">
      <c r="A1282" s="11"/>
      <c r="B1282" s="8"/>
      <c r="C1282" s="10"/>
      <c r="D1282" s="42"/>
      <c r="E1282" s="34"/>
      <c r="F1282" s="25"/>
      <c r="G1282" s="409"/>
    </row>
    <row r="1283" spans="1:9" s="2" customFormat="1" ht="15.75">
      <c r="A1283" s="11"/>
      <c r="B1283" s="8"/>
      <c r="C1283" s="10"/>
      <c r="D1283" s="42"/>
      <c r="E1283" s="34"/>
      <c r="F1283" s="25"/>
      <c r="G1283" s="408"/>
      <c r="H1283" s="1"/>
      <c r="I1283" s="1"/>
    </row>
    <row r="1284" spans="1:9" s="2" customFormat="1" ht="15.75">
      <c r="A1284" s="11"/>
      <c r="B1284" s="8"/>
      <c r="C1284" s="10"/>
      <c r="D1284" s="42"/>
      <c r="E1284" s="34"/>
      <c r="F1284" s="25"/>
      <c r="G1284" s="409"/>
    </row>
    <row r="1286" spans="1:9" s="2" customFormat="1" ht="15.75">
      <c r="A1286" s="11"/>
      <c r="B1286" s="8"/>
      <c r="C1286" s="10"/>
      <c r="D1286" s="42"/>
      <c r="E1286" s="34"/>
      <c r="F1286" s="25"/>
      <c r="G1286" s="400"/>
      <c r="H1286" s="1"/>
      <c r="I1286" s="1"/>
    </row>
  </sheetData>
  <customSheetViews>
    <customSheetView guid="{2EAB9275-B354-4D6D-882E-EA57D441B24C}" showPageBreaks="1" zeroValues="0" hiddenRows="1" view="pageBreakPreview" showRuler="0" topLeftCell="A81">
      <selection sqref="A1:F102"/>
      <pageMargins left="0.74803149606299213" right="0.35433070866141736" top="0.98425196850393704" bottom="0.98425196850393704" header="0.39370078740157483" footer="0.51181102362204722"/>
      <pageSetup paperSize="9" firstPageNumber="2" orientation="portrait" useFirstPageNumber="1" horizontalDpi="180" verticalDpi="180" r:id="rId1"/>
      <headerFooter alignWithMargins="0">
        <oddHeader>&amp;LPILON d.o.o. Bjelovar&amp;CPZ-LAM&amp;R&amp;A</oddHeader>
        <oddFooter xml:space="preserve">&amp;RList br. &amp;P od 36 </oddFooter>
      </headerFooter>
    </customSheetView>
    <customSheetView guid="{0A1A1CA6-D03F-4053-9E9F-9D68F3B31338}" scale="50" showPageBreaks="1" zeroValues="0" printArea="1" view="pageBreakPreview" showRuler="0" topLeftCell="A1099">
      <selection activeCell="J1085" sqref="J1085"/>
      <rowBreaks count="46" manualBreakCount="46">
        <brk id="39" max="16383" man="1"/>
        <brk id="81" max="16383" man="1"/>
        <brk id="118" max="16383" man="1"/>
        <brk id="160" max="16383" man="1"/>
        <brk id="194" max="7" man="1"/>
        <brk id="234" max="7" man="1"/>
        <brk id="271" max="16383" man="1"/>
        <brk id="316" max="16383" man="1"/>
        <brk id="352" max="16383" man="1"/>
        <brk id="402" max="7" man="1"/>
        <brk id="440" max="7" man="1"/>
        <brk id="467" max="7" man="1"/>
        <brk id="496" max="7" man="1"/>
        <brk id="538" max="7" man="1"/>
        <brk id="591" max="7" man="1"/>
        <brk id="616" max="7" man="1"/>
        <brk id="652" max="7" man="1"/>
        <brk id="674" max="16383" man="1"/>
        <brk id="711" max="7" man="1"/>
        <brk id="752" max="7" man="1"/>
        <brk id="795" max="7" man="1"/>
        <brk id="820" max="16383" man="1"/>
        <brk id="839" max="16383" man="1"/>
        <brk id="852" max="7" man="1"/>
        <brk id="860" max="16383" man="1"/>
        <brk id="874" max="16383" man="1"/>
        <brk id="885" max="7" man="1"/>
        <brk id="898" max="7" man="1"/>
        <brk id="910" max="16383" man="1"/>
        <brk id="921" max="7" man="1"/>
        <brk id="929" max="16383" man="1"/>
        <brk id="939" max="7" man="1"/>
        <brk id="950" max="7" man="1"/>
        <brk id="965" max="16383" man="1"/>
        <brk id="972" max="7" man="1"/>
        <brk id="979" max="7" man="1"/>
        <brk id="990" max="16383" man="1"/>
        <brk id="1002" max="7" man="1"/>
        <brk id="1014" max="16383" man="1"/>
        <brk id="1022" max="16383" man="1"/>
        <brk id="1026" max="7" man="1"/>
        <brk id="1030" max="16383" man="1"/>
        <brk id="1033" max="16383" man="1"/>
        <brk id="1048" max="7" man="1"/>
        <brk id="1066" max="7" man="1"/>
        <brk id="1130" max="7" man="1"/>
      </rowBreaks>
      <pageMargins left="0.43" right="0.3" top="0.74803149606299213" bottom="0.74803149606299213" header="0.31496062992125984" footer="0.31496062992125984"/>
      <pageSetup paperSize="9" scale="65" firstPageNumber="2" orientation="portrait" useFirstPageNumber="1" horizontalDpi="180" verticalDpi="180" r:id="rId2"/>
      <headerFooter alignWithMargins="0">
        <oddHeader xml:space="preserve">&amp;R
</oddHeader>
        <oddFooter xml:space="preserve">&amp;RList br. &amp;P od 36 </oddFooter>
      </headerFooter>
    </customSheetView>
  </customSheetViews>
  <mergeCells count="65">
    <mergeCell ref="B786:D786"/>
    <mergeCell ref="C23:F23"/>
    <mergeCell ref="C37:F37"/>
    <mergeCell ref="C42:F42"/>
    <mergeCell ref="C47:F47"/>
    <mergeCell ref="C51:F51"/>
    <mergeCell ref="C54:F54"/>
    <mergeCell ref="C57:F57"/>
    <mergeCell ref="C60:F60"/>
    <mergeCell ref="C77:F77"/>
    <mergeCell ref="C89:F89"/>
    <mergeCell ref="C86:F86"/>
    <mergeCell ref="C180:F180"/>
    <mergeCell ref="C177:F177"/>
    <mergeCell ref="C80:F80"/>
    <mergeCell ref="C83:F83"/>
    <mergeCell ref="F1:F3"/>
    <mergeCell ref="C1:D3"/>
    <mergeCell ref="C208:F208"/>
    <mergeCell ref="C217:F217"/>
    <mergeCell ref="A1:B3"/>
    <mergeCell ref="B200:E200"/>
    <mergeCell ref="B212:E212"/>
    <mergeCell ref="A8:E8"/>
    <mergeCell ref="C97:F97"/>
    <mergeCell ref="C146:F146"/>
    <mergeCell ref="C140:F140"/>
    <mergeCell ref="C149:F149"/>
    <mergeCell ref="C152:F152"/>
    <mergeCell ref="C160:F160"/>
    <mergeCell ref="C168:F168"/>
    <mergeCell ref="C183:F183"/>
    <mergeCell ref="B13:D13"/>
    <mergeCell ref="C193:F193"/>
    <mergeCell ref="C197:F197"/>
    <mergeCell ref="C205:F205"/>
    <mergeCell ref="C229:F229"/>
    <mergeCell ref="B726:E726"/>
    <mergeCell ref="B728:D728"/>
    <mergeCell ref="B221:E221"/>
    <mergeCell ref="B449:E449"/>
    <mergeCell ref="B460:E460"/>
    <mergeCell ref="B471:E471"/>
    <mergeCell ref="B477:D477"/>
    <mergeCell ref="B505:E505"/>
    <mergeCell ref="B702:E702"/>
    <mergeCell ref="B711:E711"/>
    <mergeCell ref="B723:E723"/>
    <mergeCell ref="B232:E232"/>
    <mergeCell ref="D807:F809"/>
    <mergeCell ref="B792:D792"/>
    <mergeCell ref="C796:D796"/>
    <mergeCell ref="E796:F796"/>
    <mergeCell ref="B236:D236"/>
    <mergeCell ref="B780:D780"/>
    <mergeCell ref="B782:D782"/>
    <mergeCell ref="B784:D784"/>
    <mergeCell ref="B745:D745"/>
    <mergeCell ref="B516:E516"/>
    <mergeCell ref="B529:E529"/>
    <mergeCell ref="B546:E546"/>
    <mergeCell ref="B562:E562"/>
    <mergeCell ref="B584:E584"/>
    <mergeCell ref="B679:E679"/>
    <mergeCell ref="B761:D761"/>
  </mergeCells>
  <phoneticPr fontId="6" type="noConversion"/>
  <pageMargins left="0.98425196850393704" right="0.59055118110236227" top="0.59055118110236227" bottom="0.59055118110236227" header="0.59055118110236227" footer="0.59055118110236227"/>
  <pageSetup paperSize="9" scale="73" firstPageNumber="0" orientation="portrait" useFirstPageNumber="1" verticalDpi="180" r:id="rId3"/>
  <headerFooter alignWithMargins="0"/>
  <rowBreaks count="47" manualBreakCount="47">
    <brk id="40" max="5" man="1"/>
    <brk id="58" max="5" man="1"/>
    <brk id="87" max="5" man="1"/>
    <brk id="104" max="5" man="1"/>
    <brk id="118" max="5" man="1"/>
    <brk id="130" max="5" man="1"/>
    <brk id="155" max="5" man="1"/>
    <brk id="175" max="5" man="1"/>
    <brk id="189" max="5" man="1"/>
    <brk id="212" max="5" man="1"/>
    <brk id="263" max="5" man="1"/>
    <brk id="282" max="5" man="1"/>
    <brk id="303" max="5" man="1"/>
    <brk id="323" max="5" man="1"/>
    <brk id="334" max="5" man="1"/>
    <brk id="345" max="5" man="1"/>
    <brk id="354" max="5" man="1"/>
    <brk id="366" max="5" man="1"/>
    <brk id="378" max="5" man="1"/>
    <brk id="398" max="5" man="1"/>
    <brk id="423" max="5" man="1"/>
    <brk id="436" max="5" man="1"/>
    <brk id="455" max="5" man="1"/>
    <brk id="473" max="5" man="1"/>
    <brk id="497" max="5" man="1"/>
    <brk id="522" max="5" man="1"/>
    <brk id="546" max="5" man="1"/>
    <brk id="571" max="5" man="1"/>
    <brk id="585" max="5" man="1"/>
    <brk id="596" max="5" man="1"/>
    <brk id="608" max="5" man="1"/>
    <brk id="617" max="5" man="1"/>
    <brk id="626" max="5" man="1"/>
    <brk id="635" max="5" man="1"/>
    <brk id="644" max="5" man="1"/>
    <brk id="656" max="5" man="1"/>
    <brk id="668" max="5" man="1"/>
    <brk id="680" max="5" man="1"/>
    <brk id="696" max="5" man="1"/>
    <brk id="724" max="5" man="1"/>
    <brk id="775" max="5" man="1"/>
    <brk id="1128" max="16383" man="1"/>
    <brk id="1147" max="16383" man="1"/>
    <brk id="1174" max="16383" man="1"/>
    <brk id="1192" max="16383" man="1"/>
    <brk id="1212" max="6" man="1"/>
    <brk id="1226" max="6"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76"/>
  <sheetViews>
    <sheetView showZeros="0" zoomScaleNormal="100" zoomScaleSheetLayoutView="100" zoomScalePageLayoutView="115" workbookViewId="0">
      <selection activeCell="G129" sqref="G129"/>
    </sheetView>
  </sheetViews>
  <sheetFormatPr defaultRowHeight="15"/>
  <cols>
    <col min="1" max="1" width="4.28515625" style="327" bestFit="1" customWidth="1"/>
    <col min="2" max="2" width="45.7109375" style="388" customWidth="1"/>
    <col min="3" max="3" width="7.7109375" style="323" customWidth="1"/>
    <col min="4" max="4" width="5.7109375" style="324" customWidth="1"/>
    <col min="5" max="5" width="10.7109375" style="323" customWidth="1"/>
    <col min="6" max="6" width="3.7109375" style="323" customWidth="1"/>
    <col min="7" max="7" width="11.7109375" style="325" customWidth="1"/>
    <col min="8" max="256" width="9.140625" style="326"/>
    <col min="257" max="257" width="3.7109375" style="326" customWidth="1"/>
    <col min="258" max="258" width="45.7109375" style="326" customWidth="1"/>
    <col min="259" max="259" width="7.7109375" style="326" customWidth="1"/>
    <col min="260" max="260" width="5.7109375" style="326" customWidth="1"/>
    <col min="261" max="261" width="10.7109375" style="326" customWidth="1"/>
    <col min="262" max="262" width="3.7109375" style="326" customWidth="1"/>
    <col min="263" max="263" width="11.7109375" style="326" customWidth="1"/>
    <col min="264" max="512" width="9.140625" style="326"/>
    <col min="513" max="513" width="3.7109375" style="326" customWidth="1"/>
    <col min="514" max="514" width="45.7109375" style="326" customWidth="1"/>
    <col min="515" max="515" width="7.7109375" style="326" customWidth="1"/>
    <col min="516" max="516" width="5.7109375" style="326" customWidth="1"/>
    <col min="517" max="517" width="10.7109375" style="326" customWidth="1"/>
    <col min="518" max="518" width="3.7109375" style="326" customWidth="1"/>
    <col min="519" max="519" width="11.7109375" style="326" customWidth="1"/>
    <col min="520" max="768" width="9.140625" style="326"/>
    <col min="769" max="769" width="3.7109375" style="326" customWidth="1"/>
    <col min="770" max="770" width="45.7109375" style="326" customWidth="1"/>
    <col min="771" max="771" width="7.7109375" style="326" customWidth="1"/>
    <col min="772" max="772" width="5.7109375" style="326" customWidth="1"/>
    <col min="773" max="773" width="10.7109375" style="326" customWidth="1"/>
    <col min="774" max="774" width="3.7109375" style="326" customWidth="1"/>
    <col min="775" max="775" width="11.7109375" style="326" customWidth="1"/>
    <col min="776" max="1024" width="9.140625" style="326"/>
    <col min="1025" max="1025" width="3.7109375" style="326" customWidth="1"/>
    <col min="1026" max="1026" width="45.7109375" style="326" customWidth="1"/>
    <col min="1027" max="1027" width="7.7109375" style="326" customWidth="1"/>
    <col min="1028" max="1028" width="5.7109375" style="326" customWidth="1"/>
    <col min="1029" max="1029" width="10.7109375" style="326" customWidth="1"/>
    <col min="1030" max="1030" width="3.7109375" style="326" customWidth="1"/>
    <col min="1031" max="1031" width="11.7109375" style="326" customWidth="1"/>
    <col min="1032" max="1280" width="9.140625" style="326"/>
    <col min="1281" max="1281" width="3.7109375" style="326" customWidth="1"/>
    <col min="1282" max="1282" width="45.7109375" style="326" customWidth="1"/>
    <col min="1283" max="1283" width="7.7109375" style="326" customWidth="1"/>
    <col min="1284" max="1284" width="5.7109375" style="326" customWidth="1"/>
    <col min="1285" max="1285" width="10.7109375" style="326" customWidth="1"/>
    <col min="1286" max="1286" width="3.7109375" style="326" customWidth="1"/>
    <col min="1287" max="1287" width="11.7109375" style="326" customWidth="1"/>
    <col min="1288" max="1536" width="9.140625" style="326"/>
    <col min="1537" max="1537" width="3.7109375" style="326" customWidth="1"/>
    <col min="1538" max="1538" width="45.7109375" style="326" customWidth="1"/>
    <col min="1539" max="1539" width="7.7109375" style="326" customWidth="1"/>
    <col min="1540" max="1540" width="5.7109375" style="326" customWidth="1"/>
    <col min="1541" max="1541" width="10.7109375" style="326" customWidth="1"/>
    <col min="1542" max="1542" width="3.7109375" style="326" customWidth="1"/>
    <col min="1543" max="1543" width="11.7109375" style="326" customWidth="1"/>
    <col min="1544" max="1792" width="9.140625" style="326"/>
    <col min="1793" max="1793" width="3.7109375" style="326" customWidth="1"/>
    <col min="1794" max="1794" width="45.7109375" style="326" customWidth="1"/>
    <col min="1795" max="1795" width="7.7109375" style="326" customWidth="1"/>
    <col min="1796" max="1796" width="5.7109375" style="326" customWidth="1"/>
    <col min="1797" max="1797" width="10.7109375" style="326" customWidth="1"/>
    <col min="1798" max="1798" width="3.7109375" style="326" customWidth="1"/>
    <col min="1799" max="1799" width="11.7109375" style="326" customWidth="1"/>
    <col min="1800" max="2048" width="9.140625" style="326"/>
    <col min="2049" max="2049" width="3.7109375" style="326" customWidth="1"/>
    <col min="2050" max="2050" width="45.7109375" style="326" customWidth="1"/>
    <col min="2051" max="2051" width="7.7109375" style="326" customWidth="1"/>
    <col min="2052" max="2052" width="5.7109375" style="326" customWidth="1"/>
    <col min="2053" max="2053" width="10.7109375" style="326" customWidth="1"/>
    <col min="2054" max="2054" width="3.7109375" style="326" customWidth="1"/>
    <col min="2055" max="2055" width="11.7109375" style="326" customWidth="1"/>
    <col min="2056" max="2304" width="9.140625" style="326"/>
    <col min="2305" max="2305" width="3.7109375" style="326" customWidth="1"/>
    <col min="2306" max="2306" width="45.7109375" style="326" customWidth="1"/>
    <col min="2307" max="2307" width="7.7109375" style="326" customWidth="1"/>
    <col min="2308" max="2308" width="5.7109375" style="326" customWidth="1"/>
    <col min="2309" max="2309" width="10.7109375" style="326" customWidth="1"/>
    <col min="2310" max="2310" width="3.7109375" style="326" customWidth="1"/>
    <col min="2311" max="2311" width="11.7109375" style="326" customWidth="1"/>
    <col min="2312" max="2560" width="9.140625" style="326"/>
    <col min="2561" max="2561" width="3.7109375" style="326" customWidth="1"/>
    <col min="2562" max="2562" width="45.7109375" style="326" customWidth="1"/>
    <col min="2563" max="2563" width="7.7109375" style="326" customWidth="1"/>
    <col min="2564" max="2564" width="5.7109375" style="326" customWidth="1"/>
    <col min="2565" max="2565" width="10.7109375" style="326" customWidth="1"/>
    <col min="2566" max="2566" width="3.7109375" style="326" customWidth="1"/>
    <col min="2567" max="2567" width="11.7109375" style="326" customWidth="1"/>
    <col min="2568" max="2816" width="9.140625" style="326"/>
    <col min="2817" max="2817" width="3.7109375" style="326" customWidth="1"/>
    <col min="2818" max="2818" width="45.7109375" style="326" customWidth="1"/>
    <col min="2819" max="2819" width="7.7109375" style="326" customWidth="1"/>
    <col min="2820" max="2820" width="5.7109375" style="326" customWidth="1"/>
    <col min="2821" max="2821" width="10.7109375" style="326" customWidth="1"/>
    <col min="2822" max="2822" width="3.7109375" style="326" customWidth="1"/>
    <col min="2823" max="2823" width="11.7109375" style="326" customWidth="1"/>
    <col min="2824" max="3072" width="9.140625" style="326"/>
    <col min="3073" max="3073" width="3.7109375" style="326" customWidth="1"/>
    <col min="3074" max="3074" width="45.7109375" style="326" customWidth="1"/>
    <col min="3075" max="3075" width="7.7109375" style="326" customWidth="1"/>
    <col min="3076" max="3076" width="5.7109375" style="326" customWidth="1"/>
    <col min="3077" max="3077" width="10.7109375" style="326" customWidth="1"/>
    <col min="3078" max="3078" width="3.7109375" style="326" customWidth="1"/>
    <col min="3079" max="3079" width="11.7109375" style="326" customWidth="1"/>
    <col min="3080" max="3328" width="9.140625" style="326"/>
    <col min="3329" max="3329" width="3.7109375" style="326" customWidth="1"/>
    <col min="3330" max="3330" width="45.7109375" style="326" customWidth="1"/>
    <col min="3331" max="3331" width="7.7109375" style="326" customWidth="1"/>
    <col min="3332" max="3332" width="5.7109375" style="326" customWidth="1"/>
    <col min="3333" max="3333" width="10.7109375" style="326" customWidth="1"/>
    <col min="3334" max="3334" width="3.7109375" style="326" customWidth="1"/>
    <col min="3335" max="3335" width="11.7109375" style="326" customWidth="1"/>
    <col min="3336" max="3584" width="9.140625" style="326"/>
    <col min="3585" max="3585" width="3.7109375" style="326" customWidth="1"/>
    <col min="3586" max="3586" width="45.7109375" style="326" customWidth="1"/>
    <col min="3587" max="3587" width="7.7109375" style="326" customWidth="1"/>
    <col min="3588" max="3588" width="5.7109375" style="326" customWidth="1"/>
    <col min="3589" max="3589" width="10.7109375" style="326" customWidth="1"/>
    <col min="3590" max="3590" width="3.7109375" style="326" customWidth="1"/>
    <col min="3591" max="3591" width="11.7109375" style="326" customWidth="1"/>
    <col min="3592" max="3840" width="9.140625" style="326"/>
    <col min="3841" max="3841" width="3.7109375" style="326" customWidth="1"/>
    <col min="3842" max="3842" width="45.7109375" style="326" customWidth="1"/>
    <col min="3843" max="3843" width="7.7109375" style="326" customWidth="1"/>
    <col min="3844" max="3844" width="5.7109375" style="326" customWidth="1"/>
    <col min="3845" max="3845" width="10.7109375" style="326" customWidth="1"/>
    <col min="3846" max="3846" width="3.7109375" style="326" customWidth="1"/>
    <col min="3847" max="3847" width="11.7109375" style="326" customWidth="1"/>
    <col min="3848" max="4096" width="9.140625" style="326"/>
    <col min="4097" max="4097" width="3.7109375" style="326" customWidth="1"/>
    <col min="4098" max="4098" width="45.7109375" style="326" customWidth="1"/>
    <col min="4099" max="4099" width="7.7109375" style="326" customWidth="1"/>
    <col min="4100" max="4100" width="5.7109375" style="326" customWidth="1"/>
    <col min="4101" max="4101" width="10.7109375" style="326" customWidth="1"/>
    <col min="4102" max="4102" width="3.7109375" style="326" customWidth="1"/>
    <col min="4103" max="4103" width="11.7109375" style="326" customWidth="1"/>
    <col min="4104" max="4352" width="9.140625" style="326"/>
    <col min="4353" max="4353" width="3.7109375" style="326" customWidth="1"/>
    <col min="4354" max="4354" width="45.7109375" style="326" customWidth="1"/>
    <col min="4355" max="4355" width="7.7109375" style="326" customWidth="1"/>
    <col min="4356" max="4356" width="5.7109375" style="326" customWidth="1"/>
    <col min="4357" max="4357" width="10.7109375" style="326" customWidth="1"/>
    <col min="4358" max="4358" width="3.7109375" style="326" customWidth="1"/>
    <col min="4359" max="4359" width="11.7109375" style="326" customWidth="1"/>
    <col min="4360" max="4608" width="9.140625" style="326"/>
    <col min="4609" max="4609" width="3.7109375" style="326" customWidth="1"/>
    <col min="4610" max="4610" width="45.7109375" style="326" customWidth="1"/>
    <col min="4611" max="4611" width="7.7109375" style="326" customWidth="1"/>
    <col min="4612" max="4612" width="5.7109375" style="326" customWidth="1"/>
    <col min="4613" max="4613" width="10.7109375" style="326" customWidth="1"/>
    <col min="4614" max="4614" width="3.7109375" style="326" customWidth="1"/>
    <col min="4615" max="4615" width="11.7109375" style="326" customWidth="1"/>
    <col min="4616" max="4864" width="9.140625" style="326"/>
    <col min="4865" max="4865" width="3.7109375" style="326" customWidth="1"/>
    <col min="4866" max="4866" width="45.7109375" style="326" customWidth="1"/>
    <col min="4867" max="4867" width="7.7109375" style="326" customWidth="1"/>
    <col min="4868" max="4868" width="5.7109375" style="326" customWidth="1"/>
    <col min="4869" max="4869" width="10.7109375" style="326" customWidth="1"/>
    <col min="4870" max="4870" width="3.7109375" style="326" customWidth="1"/>
    <col min="4871" max="4871" width="11.7109375" style="326" customWidth="1"/>
    <col min="4872" max="5120" width="9.140625" style="326"/>
    <col min="5121" max="5121" width="3.7109375" style="326" customWidth="1"/>
    <col min="5122" max="5122" width="45.7109375" style="326" customWidth="1"/>
    <col min="5123" max="5123" width="7.7109375" style="326" customWidth="1"/>
    <col min="5124" max="5124" width="5.7109375" style="326" customWidth="1"/>
    <col min="5125" max="5125" width="10.7109375" style="326" customWidth="1"/>
    <col min="5126" max="5126" width="3.7109375" style="326" customWidth="1"/>
    <col min="5127" max="5127" width="11.7109375" style="326" customWidth="1"/>
    <col min="5128" max="5376" width="9.140625" style="326"/>
    <col min="5377" max="5377" width="3.7109375" style="326" customWidth="1"/>
    <col min="5378" max="5378" width="45.7109375" style="326" customWidth="1"/>
    <col min="5379" max="5379" width="7.7109375" style="326" customWidth="1"/>
    <col min="5380" max="5380" width="5.7109375" style="326" customWidth="1"/>
    <col min="5381" max="5381" width="10.7109375" style="326" customWidth="1"/>
    <col min="5382" max="5382" width="3.7109375" style="326" customWidth="1"/>
    <col min="5383" max="5383" width="11.7109375" style="326" customWidth="1"/>
    <col min="5384" max="5632" width="9.140625" style="326"/>
    <col min="5633" max="5633" width="3.7109375" style="326" customWidth="1"/>
    <col min="5634" max="5634" width="45.7109375" style="326" customWidth="1"/>
    <col min="5635" max="5635" width="7.7109375" style="326" customWidth="1"/>
    <col min="5636" max="5636" width="5.7109375" style="326" customWidth="1"/>
    <col min="5637" max="5637" width="10.7109375" style="326" customWidth="1"/>
    <col min="5638" max="5638" width="3.7109375" style="326" customWidth="1"/>
    <col min="5639" max="5639" width="11.7109375" style="326" customWidth="1"/>
    <col min="5640" max="5888" width="9.140625" style="326"/>
    <col min="5889" max="5889" width="3.7109375" style="326" customWidth="1"/>
    <col min="5890" max="5890" width="45.7109375" style="326" customWidth="1"/>
    <col min="5891" max="5891" width="7.7109375" style="326" customWidth="1"/>
    <col min="5892" max="5892" width="5.7109375" style="326" customWidth="1"/>
    <col min="5893" max="5893" width="10.7109375" style="326" customWidth="1"/>
    <col min="5894" max="5894" width="3.7109375" style="326" customWidth="1"/>
    <col min="5895" max="5895" width="11.7109375" style="326" customWidth="1"/>
    <col min="5896" max="6144" width="9.140625" style="326"/>
    <col min="6145" max="6145" width="3.7109375" style="326" customWidth="1"/>
    <col min="6146" max="6146" width="45.7109375" style="326" customWidth="1"/>
    <col min="6147" max="6147" width="7.7109375" style="326" customWidth="1"/>
    <col min="6148" max="6148" width="5.7109375" style="326" customWidth="1"/>
    <col min="6149" max="6149" width="10.7109375" style="326" customWidth="1"/>
    <col min="6150" max="6150" width="3.7109375" style="326" customWidth="1"/>
    <col min="6151" max="6151" width="11.7109375" style="326" customWidth="1"/>
    <col min="6152" max="6400" width="9.140625" style="326"/>
    <col min="6401" max="6401" width="3.7109375" style="326" customWidth="1"/>
    <col min="6402" max="6402" width="45.7109375" style="326" customWidth="1"/>
    <col min="6403" max="6403" width="7.7109375" style="326" customWidth="1"/>
    <col min="6404" max="6404" width="5.7109375" style="326" customWidth="1"/>
    <col min="6405" max="6405" width="10.7109375" style="326" customWidth="1"/>
    <col min="6406" max="6406" width="3.7109375" style="326" customWidth="1"/>
    <col min="6407" max="6407" width="11.7109375" style="326" customWidth="1"/>
    <col min="6408" max="6656" width="9.140625" style="326"/>
    <col min="6657" max="6657" width="3.7109375" style="326" customWidth="1"/>
    <col min="6658" max="6658" width="45.7109375" style="326" customWidth="1"/>
    <col min="6659" max="6659" width="7.7109375" style="326" customWidth="1"/>
    <col min="6660" max="6660" width="5.7109375" style="326" customWidth="1"/>
    <col min="6661" max="6661" width="10.7109375" style="326" customWidth="1"/>
    <col min="6662" max="6662" width="3.7109375" style="326" customWidth="1"/>
    <col min="6663" max="6663" width="11.7109375" style="326" customWidth="1"/>
    <col min="6664" max="6912" width="9.140625" style="326"/>
    <col min="6913" max="6913" width="3.7109375" style="326" customWidth="1"/>
    <col min="6914" max="6914" width="45.7109375" style="326" customWidth="1"/>
    <col min="6915" max="6915" width="7.7109375" style="326" customWidth="1"/>
    <col min="6916" max="6916" width="5.7109375" style="326" customWidth="1"/>
    <col min="6917" max="6917" width="10.7109375" style="326" customWidth="1"/>
    <col min="6918" max="6918" width="3.7109375" style="326" customWidth="1"/>
    <col min="6919" max="6919" width="11.7109375" style="326" customWidth="1"/>
    <col min="6920" max="7168" width="9.140625" style="326"/>
    <col min="7169" max="7169" width="3.7109375" style="326" customWidth="1"/>
    <col min="7170" max="7170" width="45.7109375" style="326" customWidth="1"/>
    <col min="7171" max="7171" width="7.7109375" style="326" customWidth="1"/>
    <col min="7172" max="7172" width="5.7109375" style="326" customWidth="1"/>
    <col min="7173" max="7173" width="10.7109375" style="326" customWidth="1"/>
    <col min="7174" max="7174" width="3.7109375" style="326" customWidth="1"/>
    <col min="7175" max="7175" width="11.7109375" style="326" customWidth="1"/>
    <col min="7176" max="7424" width="9.140625" style="326"/>
    <col min="7425" max="7425" width="3.7109375" style="326" customWidth="1"/>
    <col min="7426" max="7426" width="45.7109375" style="326" customWidth="1"/>
    <col min="7427" max="7427" width="7.7109375" style="326" customWidth="1"/>
    <col min="7428" max="7428" width="5.7109375" style="326" customWidth="1"/>
    <col min="7429" max="7429" width="10.7109375" style="326" customWidth="1"/>
    <col min="7430" max="7430" width="3.7109375" style="326" customWidth="1"/>
    <col min="7431" max="7431" width="11.7109375" style="326" customWidth="1"/>
    <col min="7432" max="7680" width="9.140625" style="326"/>
    <col min="7681" max="7681" width="3.7109375" style="326" customWidth="1"/>
    <col min="7682" max="7682" width="45.7109375" style="326" customWidth="1"/>
    <col min="7683" max="7683" width="7.7109375" style="326" customWidth="1"/>
    <col min="7684" max="7684" width="5.7109375" style="326" customWidth="1"/>
    <col min="7685" max="7685" width="10.7109375" style="326" customWidth="1"/>
    <col min="7686" max="7686" width="3.7109375" style="326" customWidth="1"/>
    <col min="7687" max="7687" width="11.7109375" style="326" customWidth="1"/>
    <col min="7688" max="7936" width="9.140625" style="326"/>
    <col min="7937" max="7937" width="3.7109375" style="326" customWidth="1"/>
    <col min="7938" max="7938" width="45.7109375" style="326" customWidth="1"/>
    <col min="7939" max="7939" width="7.7109375" style="326" customWidth="1"/>
    <col min="7940" max="7940" width="5.7109375" style="326" customWidth="1"/>
    <col min="7941" max="7941" width="10.7109375" style="326" customWidth="1"/>
    <col min="7942" max="7942" width="3.7109375" style="326" customWidth="1"/>
    <col min="7943" max="7943" width="11.7109375" style="326" customWidth="1"/>
    <col min="7944" max="8192" width="9.140625" style="326"/>
    <col min="8193" max="8193" width="3.7109375" style="326" customWidth="1"/>
    <col min="8194" max="8194" width="45.7109375" style="326" customWidth="1"/>
    <col min="8195" max="8195" width="7.7109375" style="326" customWidth="1"/>
    <col min="8196" max="8196" width="5.7109375" style="326" customWidth="1"/>
    <col min="8197" max="8197" width="10.7109375" style="326" customWidth="1"/>
    <col min="8198" max="8198" width="3.7109375" style="326" customWidth="1"/>
    <col min="8199" max="8199" width="11.7109375" style="326" customWidth="1"/>
    <col min="8200" max="8448" width="9.140625" style="326"/>
    <col min="8449" max="8449" width="3.7109375" style="326" customWidth="1"/>
    <col min="8450" max="8450" width="45.7109375" style="326" customWidth="1"/>
    <col min="8451" max="8451" width="7.7109375" style="326" customWidth="1"/>
    <col min="8452" max="8452" width="5.7109375" style="326" customWidth="1"/>
    <col min="8453" max="8453" width="10.7109375" style="326" customWidth="1"/>
    <col min="8454" max="8454" width="3.7109375" style="326" customWidth="1"/>
    <col min="8455" max="8455" width="11.7109375" style="326" customWidth="1"/>
    <col min="8456" max="8704" width="9.140625" style="326"/>
    <col min="8705" max="8705" width="3.7109375" style="326" customWidth="1"/>
    <col min="8706" max="8706" width="45.7109375" style="326" customWidth="1"/>
    <col min="8707" max="8707" width="7.7109375" style="326" customWidth="1"/>
    <col min="8708" max="8708" width="5.7109375" style="326" customWidth="1"/>
    <col min="8709" max="8709" width="10.7109375" style="326" customWidth="1"/>
    <col min="8710" max="8710" width="3.7109375" style="326" customWidth="1"/>
    <col min="8711" max="8711" width="11.7109375" style="326" customWidth="1"/>
    <col min="8712" max="8960" width="9.140625" style="326"/>
    <col min="8961" max="8961" width="3.7109375" style="326" customWidth="1"/>
    <col min="8962" max="8962" width="45.7109375" style="326" customWidth="1"/>
    <col min="8963" max="8963" width="7.7109375" style="326" customWidth="1"/>
    <col min="8964" max="8964" width="5.7109375" style="326" customWidth="1"/>
    <col min="8965" max="8965" width="10.7109375" style="326" customWidth="1"/>
    <col min="8966" max="8966" width="3.7109375" style="326" customWidth="1"/>
    <col min="8967" max="8967" width="11.7109375" style="326" customWidth="1"/>
    <col min="8968" max="9216" width="9.140625" style="326"/>
    <col min="9217" max="9217" width="3.7109375" style="326" customWidth="1"/>
    <col min="9218" max="9218" width="45.7109375" style="326" customWidth="1"/>
    <col min="9219" max="9219" width="7.7109375" style="326" customWidth="1"/>
    <col min="9220" max="9220" width="5.7109375" style="326" customWidth="1"/>
    <col min="9221" max="9221" width="10.7109375" style="326" customWidth="1"/>
    <col min="9222" max="9222" width="3.7109375" style="326" customWidth="1"/>
    <col min="9223" max="9223" width="11.7109375" style="326" customWidth="1"/>
    <col min="9224" max="9472" width="9.140625" style="326"/>
    <col min="9473" max="9473" width="3.7109375" style="326" customWidth="1"/>
    <col min="9474" max="9474" width="45.7109375" style="326" customWidth="1"/>
    <col min="9475" max="9475" width="7.7109375" style="326" customWidth="1"/>
    <col min="9476" max="9476" width="5.7109375" style="326" customWidth="1"/>
    <col min="9477" max="9477" width="10.7109375" style="326" customWidth="1"/>
    <col min="9478" max="9478" width="3.7109375" style="326" customWidth="1"/>
    <col min="9479" max="9479" width="11.7109375" style="326" customWidth="1"/>
    <col min="9480" max="9728" width="9.140625" style="326"/>
    <col min="9729" max="9729" width="3.7109375" style="326" customWidth="1"/>
    <col min="9730" max="9730" width="45.7109375" style="326" customWidth="1"/>
    <col min="9731" max="9731" width="7.7109375" style="326" customWidth="1"/>
    <col min="9732" max="9732" width="5.7109375" style="326" customWidth="1"/>
    <col min="9733" max="9733" width="10.7109375" style="326" customWidth="1"/>
    <col min="9734" max="9734" width="3.7109375" style="326" customWidth="1"/>
    <col min="9735" max="9735" width="11.7109375" style="326" customWidth="1"/>
    <col min="9736" max="9984" width="9.140625" style="326"/>
    <col min="9985" max="9985" width="3.7109375" style="326" customWidth="1"/>
    <col min="9986" max="9986" width="45.7109375" style="326" customWidth="1"/>
    <col min="9987" max="9987" width="7.7109375" style="326" customWidth="1"/>
    <col min="9988" max="9988" width="5.7109375" style="326" customWidth="1"/>
    <col min="9989" max="9989" width="10.7109375" style="326" customWidth="1"/>
    <col min="9990" max="9990" width="3.7109375" style="326" customWidth="1"/>
    <col min="9991" max="9991" width="11.7109375" style="326" customWidth="1"/>
    <col min="9992" max="10240" width="9.140625" style="326"/>
    <col min="10241" max="10241" width="3.7109375" style="326" customWidth="1"/>
    <col min="10242" max="10242" width="45.7109375" style="326" customWidth="1"/>
    <col min="10243" max="10243" width="7.7109375" style="326" customWidth="1"/>
    <col min="10244" max="10244" width="5.7109375" style="326" customWidth="1"/>
    <col min="10245" max="10245" width="10.7109375" style="326" customWidth="1"/>
    <col min="10246" max="10246" width="3.7109375" style="326" customWidth="1"/>
    <col min="10247" max="10247" width="11.7109375" style="326" customWidth="1"/>
    <col min="10248" max="10496" width="9.140625" style="326"/>
    <col min="10497" max="10497" width="3.7109375" style="326" customWidth="1"/>
    <col min="10498" max="10498" width="45.7109375" style="326" customWidth="1"/>
    <col min="10499" max="10499" width="7.7109375" style="326" customWidth="1"/>
    <col min="10500" max="10500" width="5.7109375" style="326" customWidth="1"/>
    <col min="10501" max="10501" width="10.7109375" style="326" customWidth="1"/>
    <col min="10502" max="10502" width="3.7109375" style="326" customWidth="1"/>
    <col min="10503" max="10503" width="11.7109375" style="326" customWidth="1"/>
    <col min="10504" max="10752" width="9.140625" style="326"/>
    <col min="10753" max="10753" width="3.7109375" style="326" customWidth="1"/>
    <col min="10754" max="10754" width="45.7109375" style="326" customWidth="1"/>
    <col min="10755" max="10755" width="7.7109375" style="326" customWidth="1"/>
    <col min="10756" max="10756" width="5.7109375" style="326" customWidth="1"/>
    <col min="10757" max="10757" width="10.7109375" style="326" customWidth="1"/>
    <col min="10758" max="10758" width="3.7109375" style="326" customWidth="1"/>
    <col min="10759" max="10759" width="11.7109375" style="326" customWidth="1"/>
    <col min="10760" max="11008" width="9.140625" style="326"/>
    <col min="11009" max="11009" width="3.7109375" style="326" customWidth="1"/>
    <col min="11010" max="11010" width="45.7109375" style="326" customWidth="1"/>
    <col min="11011" max="11011" width="7.7109375" style="326" customWidth="1"/>
    <col min="11012" max="11012" width="5.7109375" style="326" customWidth="1"/>
    <col min="11013" max="11013" width="10.7109375" style="326" customWidth="1"/>
    <col min="11014" max="11014" width="3.7109375" style="326" customWidth="1"/>
    <col min="11015" max="11015" width="11.7109375" style="326" customWidth="1"/>
    <col min="11016" max="11264" width="9.140625" style="326"/>
    <col min="11265" max="11265" width="3.7109375" style="326" customWidth="1"/>
    <col min="11266" max="11266" width="45.7109375" style="326" customWidth="1"/>
    <col min="11267" max="11267" width="7.7109375" style="326" customWidth="1"/>
    <col min="11268" max="11268" width="5.7109375" style="326" customWidth="1"/>
    <col min="11269" max="11269" width="10.7109375" style="326" customWidth="1"/>
    <col min="11270" max="11270" width="3.7109375" style="326" customWidth="1"/>
    <col min="11271" max="11271" width="11.7109375" style="326" customWidth="1"/>
    <col min="11272" max="11520" width="9.140625" style="326"/>
    <col min="11521" max="11521" width="3.7109375" style="326" customWidth="1"/>
    <col min="11522" max="11522" width="45.7109375" style="326" customWidth="1"/>
    <col min="11523" max="11523" width="7.7109375" style="326" customWidth="1"/>
    <col min="11524" max="11524" width="5.7109375" style="326" customWidth="1"/>
    <col min="11525" max="11525" width="10.7109375" style="326" customWidth="1"/>
    <col min="11526" max="11526" width="3.7109375" style="326" customWidth="1"/>
    <col min="11527" max="11527" width="11.7109375" style="326" customWidth="1"/>
    <col min="11528" max="11776" width="9.140625" style="326"/>
    <col min="11777" max="11777" width="3.7109375" style="326" customWidth="1"/>
    <col min="11778" max="11778" width="45.7109375" style="326" customWidth="1"/>
    <col min="11779" max="11779" width="7.7109375" style="326" customWidth="1"/>
    <col min="11780" max="11780" width="5.7109375" style="326" customWidth="1"/>
    <col min="11781" max="11781" width="10.7109375" style="326" customWidth="1"/>
    <col min="11782" max="11782" width="3.7109375" style="326" customWidth="1"/>
    <col min="11783" max="11783" width="11.7109375" style="326" customWidth="1"/>
    <col min="11784" max="12032" width="9.140625" style="326"/>
    <col min="12033" max="12033" width="3.7109375" style="326" customWidth="1"/>
    <col min="12034" max="12034" width="45.7109375" style="326" customWidth="1"/>
    <col min="12035" max="12035" width="7.7109375" style="326" customWidth="1"/>
    <col min="12036" max="12036" width="5.7109375" style="326" customWidth="1"/>
    <col min="12037" max="12037" width="10.7109375" style="326" customWidth="1"/>
    <col min="12038" max="12038" width="3.7109375" style="326" customWidth="1"/>
    <col min="12039" max="12039" width="11.7109375" style="326" customWidth="1"/>
    <col min="12040" max="12288" width="9.140625" style="326"/>
    <col min="12289" max="12289" width="3.7109375" style="326" customWidth="1"/>
    <col min="12290" max="12290" width="45.7109375" style="326" customWidth="1"/>
    <col min="12291" max="12291" width="7.7109375" style="326" customWidth="1"/>
    <col min="12292" max="12292" width="5.7109375" style="326" customWidth="1"/>
    <col min="12293" max="12293" width="10.7109375" style="326" customWidth="1"/>
    <col min="12294" max="12294" width="3.7109375" style="326" customWidth="1"/>
    <col min="12295" max="12295" width="11.7109375" style="326" customWidth="1"/>
    <col min="12296" max="12544" width="9.140625" style="326"/>
    <col min="12545" max="12545" width="3.7109375" style="326" customWidth="1"/>
    <col min="12546" max="12546" width="45.7109375" style="326" customWidth="1"/>
    <col min="12547" max="12547" width="7.7109375" style="326" customWidth="1"/>
    <col min="12548" max="12548" width="5.7109375" style="326" customWidth="1"/>
    <col min="12549" max="12549" width="10.7109375" style="326" customWidth="1"/>
    <col min="12550" max="12550" width="3.7109375" style="326" customWidth="1"/>
    <col min="12551" max="12551" width="11.7109375" style="326" customWidth="1"/>
    <col min="12552" max="12800" width="9.140625" style="326"/>
    <col min="12801" max="12801" width="3.7109375" style="326" customWidth="1"/>
    <col min="12802" max="12802" width="45.7109375" style="326" customWidth="1"/>
    <col min="12803" max="12803" width="7.7109375" style="326" customWidth="1"/>
    <col min="12804" max="12804" width="5.7109375" style="326" customWidth="1"/>
    <col min="12805" max="12805" width="10.7109375" style="326" customWidth="1"/>
    <col min="12806" max="12806" width="3.7109375" style="326" customWidth="1"/>
    <col min="12807" max="12807" width="11.7109375" style="326" customWidth="1"/>
    <col min="12808" max="13056" width="9.140625" style="326"/>
    <col min="13057" max="13057" width="3.7109375" style="326" customWidth="1"/>
    <col min="13058" max="13058" width="45.7109375" style="326" customWidth="1"/>
    <col min="13059" max="13059" width="7.7109375" style="326" customWidth="1"/>
    <col min="13060" max="13060" width="5.7109375" style="326" customWidth="1"/>
    <col min="13061" max="13061" width="10.7109375" style="326" customWidth="1"/>
    <col min="13062" max="13062" width="3.7109375" style="326" customWidth="1"/>
    <col min="13063" max="13063" width="11.7109375" style="326" customWidth="1"/>
    <col min="13064" max="13312" width="9.140625" style="326"/>
    <col min="13313" max="13313" width="3.7109375" style="326" customWidth="1"/>
    <col min="13314" max="13314" width="45.7109375" style="326" customWidth="1"/>
    <col min="13315" max="13315" width="7.7109375" style="326" customWidth="1"/>
    <col min="13316" max="13316" width="5.7109375" style="326" customWidth="1"/>
    <col min="13317" max="13317" width="10.7109375" style="326" customWidth="1"/>
    <col min="13318" max="13318" width="3.7109375" style="326" customWidth="1"/>
    <col min="13319" max="13319" width="11.7109375" style="326" customWidth="1"/>
    <col min="13320" max="13568" width="9.140625" style="326"/>
    <col min="13569" max="13569" width="3.7109375" style="326" customWidth="1"/>
    <col min="13570" max="13570" width="45.7109375" style="326" customWidth="1"/>
    <col min="13571" max="13571" width="7.7109375" style="326" customWidth="1"/>
    <col min="13572" max="13572" width="5.7109375" style="326" customWidth="1"/>
    <col min="13573" max="13573" width="10.7109375" style="326" customWidth="1"/>
    <col min="13574" max="13574" width="3.7109375" style="326" customWidth="1"/>
    <col min="13575" max="13575" width="11.7109375" style="326" customWidth="1"/>
    <col min="13576" max="13824" width="9.140625" style="326"/>
    <col min="13825" max="13825" width="3.7109375" style="326" customWidth="1"/>
    <col min="13826" max="13826" width="45.7109375" style="326" customWidth="1"/>
    <col min="13827" max="13827" width="7.7109375" style="326" customWidth="1"/>
    <col min="13828" max="13828" width="5.7109375" style="326" customWidth="1"/>
    <col min="13829" max="13829" width="10.7109375" style="326" customWidth="1"/>
    <col min="13830" max="13830" width="3.7109375" style="326" customWidth="1"/>
    <col min="13831" max="13831" width="11.7109375" style="326" customWidth="1"/>
    <col min="13832" max="14080" width="9.140625" style="326"/>
    <col min="14081" max="14081" width="3.7109375" style="326" customWidth="1"/>
    <col min="14082" max="14082" width="45.7109375" style="326" customWidth="1"/>
    <col min="14083" max="14083" width="7.7109375" style="326" customWidth="1"/>
    <col min="14084" max="14084" width="5.7109375" style="326" customWidth="1"/>
    <col min="14085" max="14085" width="10.7109375" style="326" customWidth="1"/>
    <col min="14086" max="14086" width="3.7109375" style="326" customWidth="1"/>
    <col min="14087" max="14087" width="11.7109375" style="326" customWidth="1"/>
    <col min="14088" max="14336" width="9.140625" style="326"/>
    <col min="14337" max="14337" width="3.7109375" style="326" customWidth="1"/>
    <col min="14338" max="14338" width="45.7109375" style="326" customWidth="1"/>
    <col min="14339" max="14339" width="7.7109375" style="326" customWidth="1"/>
    <col min="14340" max="14340" width="5.7109375" style="326" customWidth="1"/>
    <col min="14341" max="14341" width="10.7109375" style="326" customWidth="1"/>
    <col min="14342" max="14342" width="3.7109375" style="326" customWidth="1"/>
    <col min="14343" max="14343" width="11.7109375" style="326" customWidth="1"/>
    <col min="14344" max="14592" width="9.140625" style="326"/>
    <col min="14593" max="14593" width="3.7109375" style="326" customWidth="1"/>
    <col min="14594" max="14594" width="45.7109375" style="326" customWidth="1"/>
    <col min="14595" max="14595" width="7.7109375" style="326" customWidth="1"/>
    <col min="14596" max="14596" width="5.7109375" style="326" customWidth="1"/>
    <col min="14597" max="14597" width="10.7109375" style="326" customWidth="1"/>
    <col min="14598" max="14598" width="3.7109375" style="326" customWidth="1"/>
    <col min="14599" max="14599" width="11.7109375" style="326" customWidth="1"/>
    <col min="14600" max="14848" width="9.140625" style="326"/>
    <col min="14849" max="14849" width="3.7109375" style="326" customWidth="1"/>
    <col min="14850" max="14850" width="45.7109375" style="326" customWidth="1"/>
    <col min="14851" max="14851" width="7.7109375" style="326" customWidth="1"/>
    <col min="14852" max="14852" width="5.7109375" style="326" customWidth="1"/>
    <col min="14853" max="14853" width="10.7109375" style="326" customWidth="1"/>
    <col min="14854" max="14854" width="3.7109375" style="326" customWidth="1"/>
    <col min="14855" max="14855" width="11.7109375" style="326" customWidth="1"/>
    <col min="14856" max="15104" width="9.140625" style="326"/>
    <col min="15105" max="15105" width="3.7109375" style="326" customWidth="1"/>
    <col min="15106" max="15106" width="45.7109375" style="326" customWidth="1"/>
    <col min="15107" max="15107" width="7.7109375" style="326" customWidth="1"/>
    <col min="15108" max="15108" width="5.7109375" style="326" customWidth="1"/>
    <col min="15109" max="15109" width="10.7109375" style="326" customWidth="1"/>
    <col min="15110" max="15110" width="3.7109375" style="326" customWidth="1"/>
    <col min="15111" max="15111" width="11.7109375" style="326" customWidth="1"/>
    <col min="15112" max="15360" width="9.140625" style="326"/>
    <col min="15361" max="15361" width="3.7109375" style="326" customWidth="1"/>
    <col min="15362" max="15362" width="45.7109375" style="326" customWidth="1"/>
    <col min="15363" max="15363" width="7.7109375" style="326" customWidth="1"/>
    <col min="15364" max="15364" width="5.7109375" style="326" customWidth="1"/>
    <col min="15365" max="15365" width="10.7109375" style="326" customWidth="1"/>
    <col min="15366" max="15366" width="3.7109375" style="326" customWidth="1"/>
    <col min="15367" max="15367" width="11.7109375" style="326" customWidth="1"/>
    <col min="15368" max="15616" width="9.140625" style="326"/>
    <col min="15617" max="15617" width="3.7109375" style="326" customWidth="1"/>
    <col min="15618" max="15618" width="45.7109375" style="326" customWidth="1"/>
    <col min="15619" max="15619" width="7.7109375" style="326" customWidth="1"/>
    <col min="15620" max="15620" width="5.7109375" style="326" customWidth="1"/>
    <col min="15621" max="15621" width="10.7109375" style="326" customWidth="1"/>
    <col min="15622" max="15622" width="3.7109375" style="326" customWidth="1"/>
    <col min="15623" max="15623" width="11.7109375" style="326" customWidth="1"/>
    <col min="15624" max="15872" width="9.140625" style="326"/>
    <col min="15873" max="15873" width="3.7109375" style="326" customWidth="1"/>
    <col min="15874" max="15874" width="45.7109375" style="326" customWidth="1"/>
    <col min="15875" max="15875" width="7.7109375" style="326" customWidth="1"/>
    <col min="15876" max="15876" width="5.7109375" style="326" customWidth="1"/>
    <col min="15877" max="15877" width="10.7109375" style="326" customWidth="1"/>
    <col min="15878" max="15878" width="3.7109375" style="326" customWidth="1"/>
    <col min="15879" max="15879" width="11.7109375" style="326" customWidth="1"/>
    <col min="15880" max="16128" width="9.140625" style="326"/>
    <col min="16129" max="16129" width="3.7109375" style="326" customWidth="1"/>
    <col min="16130" max="16130" width="45.7109375" style="326" customWidth="1"/>
    <col min="16131" max="16131" width="7.7109375" style="326" customWidth="1"/>
    <col min="16132" max="16132" width="5.7109375" style="326" customWidth="1"/>
    <col min="16133" max="16133" width="10.7109375" style="326" customWidth="1"/>
    <col min="16134" max="16134" width="3.7109375" style="326" customWidth="1"/>
    <col min="16135" max="16135" width="11.7109375" style="326" customWidth="1"/>
    <col min="16136" max="16384" width="9.140625" style="326"/>
  </cols>
  <sheetData>
    <row r="2" spans="1:7">
      <c r="A2" s="321" t="s">
        <v>441</v>
      </c>
      <c r="B2" s="322" t="s">
        <v>440</v>
      </c>
    </row>
    <row r="3" spans="1:7">
      <c r="B3" s="322"/>
      <c r="E3" s="323" t="s">
        <v>23</v>
      </c>
      <c r="G3" s="325" t="s">
        <v>439</v>
      </c>
    </row>
    <row r="5" spans="1:7" s="333" customFormat="1" ht="153">
      <c r="A5" s="327">
        <v>1</v>
      </c>
      <c r="B5" s="328" t="s">
        <v>506</v>
      </c>
      <c r="C5" s="329"/>
      <c r="D5" s="324"/>
      <c r="E5" s="330"/>
      <c r="F5" s="331"/>
      <c r="G5" s="332"/>
    </row>
    <row r="6" spans="1:7" s="333" customFormat="1" ht="30" customHeight="1">
      <c r="A6" s="327"/>
      <c r="B6" s="328" t="s">
        <v>507</v>
      </c>
      <c r="C6" s="329"/>
      <c r="D6" s="324"/>
      <c r="E6" s="330"/>
      <c r="F6" s="331"/>
      <c r="G6" s="332"/>
    </row>
    <row r="7" spans="1:7" s="333" customFormat="1" ht="76.5">
      <c r="A7" s="327"/>
      <c r="B7" s="328" t="s">
        <v>438</v>
      </c>
      <c r="C7" s="329" t="s">
        <v>372</v>
      </c>
      <c r="D7" s="324">
        <v>1</v>
      </c>
      <c r="E7" s="334"/>
      <c r="F7" s="335"/>
      <c r="G7" s="336">
        <f>E7*D7</f>
        <v>0</v>
      </c>
    </row>
    <row r="8" spans="1:7" s="333" customFormat="1" ht="12.75">
      <c r="A8" s="327"/>
      <c r="B8" s="328"/>
      <c r="C8" s="329"/>
      <c r="D8" s="324"/>
      <c r="E8" s="330"/>
      <c r="F8" s="331"/>
      <c r="G8" s="332"/>
    </row>
    <row r="9" spans="1:7" s="333" customFormat="1" ht="102">
      <c r="A9" s="327">
        <v>2</v>
      </c>
      <c r="B9" s="337" t="s">
        <v>598</v>
      </c>
      <c r="C9" s="422"/>
      <c r="D9" s="418"/>
      <c r="E9" s="423"/>
      <c r="F9" s="331"/>
      <c r="G9" s="424"/>
    </row>
    <row r="10" spans="1:7" s="338" customFormat="1">
      <c r="A10" s="327"/>
      <c r="B10" s="425" t="s">
        <v>599</v>
      </c>
      <c r="C10" s="422"/>
      <c r="D10" s="418"/>
      <c r="E10" s="423"/>
      <c r="F10" s="331"/>
      <c r="G10" s="424"/>
    </row>
    <row r="11" spans="1:7" s="338" customFormat="1">
      <c r="A11" s="327"/>
      <c r="B11" s="425" t="s">
        <v>437</v>
      </c>
      <c r="C11" s="422"/>
      <c r="D11" s="418"/>
      <c r="E11" s="423"/>
      <c r="F11" s="331"/>
      <c r="G11" s="424"/>
    </row>
    <row r="12" spans="1:7" s="338" customFormat="1">
      <c r="A12" s="327"/>
      <c r="B12" s="425" t="s">
        <v>436</v>
      </c>
      <c r="C12" s="422"/>
      <c r="D12" s="418"/>
      <c r="E12" s="423"/>
      <c r="F12" s="331"/>
      <c r="G12" s="424"/>
    </row>
    <row r="13" spans="1:7" s="338" customFormat="1">
      <c r="A13" s="327"/>
      <c r="B13" s="425" t="s">
        <v>435</v>
      </c>
      <c r="C13" s="422"/>
      <c r="D13" s="418"/>
      <c r="E13" s="423"/>
      <c r="F13" s="331"/>
      <c r="G13" s="424"/>
    </row>
    <row r="14" spans="1:7" s="338" customFormat="1">
      <c r="A14" s="327"/>
      <c r="B14" s="425" t="s">
        <v>434</v>
      </c>
      <c r="C14" s="422"/>
      <c r="D14" s="418"/>
      <c r="E14" s="423"/>
      <c r="F14" s="331"/>
      <c r="G14" s="424"/>
    </row>
    <row r="15" spans="1:7" s="338" customFormat="1">
      <c r="A15" s="327"/>
      <c r="B15" s="425" t="s">
        <v>433</v>
      </c>
      <c r="C15" s="422"/>
      <c r="D15" s="418"/>
      <c r="E15" s="423"/>
      <c r="F15" s="331"/>
      <c r="G15" s="424"/>
    </row>
    <row r="16" spans="1:7" s="338" customFormat="1" ht="25.5">
      <c r="A16" s="327"/>
      <c r="B16" s="425" t="s">
        <v>432</v>
      </c>
      <c r="C16" s="422"/>
      <c r="D16" s="418"/>
      <c r="E16" s="423"/>
      <c r="F16" s="331"/>
      <c r="G16" s="424"/>
    </row>
    <row r="17" spans="1:7" s="338" customFormat="1" ht="25.5">
      <c r="A17" s="327"/>
      <c r="B17" s="425" t="s">
        <v>431</v>
      </c>
      <c r="C17" s="422"/>
      <c r="D17" s="418"/>
      <c r="E17" s="423"/>
      <c r="F17" s="331"/>
      <c r="G17" s="424"/>
    </row>
    <row r="18" spans="1:7" s="338" customFormat="1">
      <c r="A18" s="327"/>
      <c r="B18" s="425" t="s">
        <v>430</v>
      </c>
      <c r="C18" s="422"/>
      <c r="D18" s="418"/>
      <c r="E18" s="423"/>
      <c r="F18" s="331"/>
      <c r="G18" s="424"/>
    </row>
    <row r="19" spans="1:7" s="338" customFormat="1" ht="25.5">
      <c r="A19" s="327"/>
      <c r="B19" s="425" t="s">
        <v>429</v>
      </c>
      <c r="C19" s="422"/>
      <c r="D19" s="418"/>
      <c r="E19" s="423"/>
      <c r="F19" s="331"/>
      <c r="G19" s="424"/>
    </row>
    <row r="20" spans="1:7" s="338" customFormat="1" ht="25.5">
      <c r="A20" s="327"/>
      <c r="B20" s="425" t="s">
        <v>428</v>
      </c>
      <c r="C20" s="422"/>
      <c r="D20" s="418"/>
      <c r="E20" s="423"/>
      <c r="F20" s="331"/>
      <c r="G20" s="424"/>
    </row>
    <row r="21" spans="1:7" s="338" customFormat="1">
      <c r="A21" s="327"/>
      <c r="B21" s="425" t="s">
        <v>427</v>
      </c>
      <c r="C21" s="422"/>
      <c r="D21" s="418"/>
      <c r="E21" s="423"/>
      <c r="F21" s="331"/>
      <c r="G21" s="424"/>
    </row>
    <row r="22" spans="1:7" s="338" customFormat="1">
      <c r="A22" s="327"/>
      <c r="B22" s="425" t="s">
        <v>426</v>
      </c>
      <c r="C22" s="422"/>
      <c r="D22" s="418"/>
      <c r="E22" s="423"/>
      <c r="F22" s="331"/>
      <c r="G22" s="424"/>
    </row>
    <row r="23" spans="1:7" s="338" customFormat="1">
      <c r="A23" s="327"/>
      <c r="B23" s="425" t="s">
        <v>425</v>
      </c>
      <c r="C23" s="422"/>
      <c r="D23" s="418"/>
      <c r="E23" s="423"/>
      <c r="F23" s="331"/>
      <c r="G23" s="424"/>
    </row>
    <row r="24" spans="1:7" s="338" customFormat="1">
      <c r="A24" s="327"/>
      <c r="B24" s="425" t="s">
        <v>424</v>
      </c>
      <c r="C24" s="422"/>
      <c r="D24" s="418"/>
      <c r="E24" s="423"/>
      <c r="F24" s="331"/>
      <c r="G24" s="424"/>
    </row>
    <row r="25" spans="1:7" s="338" customFormat="1" ht="7.5" customHeight="1">
      <c r="A25" s="327"/>
      <c r="B25" s="426"/>
      <c r="C25" s="422"/>
      <c r="D25" s="418"/>
      <c r="E25" s="423"/>
      <c r="F25" s="331"/>
      <c r="G25" s="424"/>
    </row>
    <row r="26" spans="1:7" s="338" customFormat="1" ht="15" customHeight="1">
      <c r="A26" s="327"/>
      <c r="B26" s="427" t="s">
        <v>600</v>
      </c>
      <c r="C26" s="422"/>
      <c r="D26" s="418"/>
      <c r="E26" s="423"/>
      <c r="F26" s="331"/>
      <c r="G26" s="424"/>
    </row>
    <row r="27" spans="1:7" s="338" customFormat="1" ht="51">
      <c r="A27" s="327"/>
      <c r="B27" s="425" t="s">
        <v>423</v>
      </c>
      <c r="C27" s="422"/>
      <c r="D27" s="418"/>
      <c r="E27" s="423"/>
      <c r="F27" s="331"/>
      <c r="G27" s="424"/>
    </row>
    <row r="28" spans="1:7" s="338" customFormat="1" ht="25.5">
      <c r="A28" s="327"/>
      <c r="B28" s="425" t="s">
        <v>422</v>
      </c>
      <c r="C28" s="422"/>
      <c r="D28" s="418"/>
      <c r="E28" s="423"/>
      <c r="F28" s="331"/>
      <c r="G28" s="424"/>
    </row>
    <row r="29" spans="1:7" s="338" customFormat="1" ht="38.25">
      <c r="A29" s="327"/>
      <c r="B29" s="425" t="s">
        <v>421</v>
      </c>
      <c r="C29" s="422"/>
      <c r="D29" s="418"/>
      <c r="E29" s="423"/>
      <c r="F29" s="331"/>
      <c r="G29" s="424"/>
    </row>
    <row r="30" spans="1:7" s="338" customFormat="1" ht="25.5">
      <c r="A30" s="327"/>
      <c r="B30" s="425" t="s">
        <v>607</v>
      </c>
      <c r="C30" s="422"/>
      <c r="D30" s="418"/>
      <c r="E30" s="423"/>
      <c r="F30" s="331"/>
      <c r="G30" s="424"/>
    </row>
    <row r="31" spans="1:7" s="333" customFormat="1" ht="25.5">
      <c r="A31" s="327"/>
      <c r="B31" s="337" t="s">
        <v>420</v>
      </c>
      <c r="C31" s="422"/>
      <c r="D31" s="418"/>
      <c r="E31" s="423"/>
      <c r="F31" s="331"/>
      <c r="G31" s="424"/>
    </row>
    <row r="32" spans="1:7" s="333" customFormat="1" ht="12.75">
      <c r="A32" s="327"/>
      <c r="B32" s="428" t="s">
        <v>419</v>
      </c>
      <c r="C32" s="422" t="s">
        <v>372</v>
      </c>
      <c r="D32" s="418">
        <v>1</v>
      </c>
      <c r="E32" s="420"/>
      <c r="F32" s="335"/>
      <c r="G32" s="421">
        <f>E32*D32</f>
        <v>0</v>
      </c>
    </row>
    <row r="33" spans="1:7" s="333" customFormat="1" ht="12.75">
      <c r="A33" s="327"/>
      <c r="B33" s="337"/>
      <c r="C33" s="422"/>
      <c r="D33" s="418"/>
      <c r="E33" s="423"/>
      <c r="F33" s="331"/>
      <c r="G33" s="424"/>
    </row>
    <row r="34" spans="1:7" s="333" customFormat="1" ht="12.75">
      <c r="A34" s="327"/>
      <c r="B34" s="337"/>
      <c r="C34" s="329"/>
      <c r="D34" s="324"/>
      <c r="E34" s="330"/>
      <c r="F34" s="331"/>
      <c r="G34" s="332"/>
    </row>
    <row r="35" spans="1:7" s="333" customFormat="1" ht="25.5">
      <c r="A35" s="327">
        <v>3</v>
      </c>
      <c r="B35" s="339" t="s">
        <v>418</v>
      </c>
      <c r="C35" s="329"/>
      <c r="D35" s="324"/>
      <c r="E35" s="330"/>
      <c r="F35" s="331"/>
      <c r="G35" s="332"/>
    </row>
    <row r="36" spans="1:7" s="333" customFormat="1" ht="51">
      <c r="A36" s="327"/>
      <c r="B36" s="340" t="s">
        <v>475</v>
      </c>
      <c r="C36" s="329"/>
      <c r="D36" s="324"/>
      <c r="E36" s="330"/>
      <c r="F36" s="331"/>
      <c r="G36" s="332"/>
    </row>
    <row r="37" spans="1:7" s="333" customFormat="1" ht="25.5">
      <c r="A37" s="327"/>
      <c r="B37" s="339" t="s">
        <v>417</v>
      </c>
      <c r="C37" s="329"/>
      <c r="D37" s="324"/>
      <c r="E37" s="330"/>
      <c r="F37" s="331"/>
      <c r="G37" s="332"/>
    </row>
    <row r="38" spans="1:7" s="333" customFormat="1" ht="51">
      <c r="A38" s="327"/>
      <c r="B38" s="340" t="s">
        <v>416</v>
      </c>
      <c r="C38" s="329"/>
      <c r="D38" s="324"/>
      <c r="E38" s="330"/>
      <c r="F38" s="331"/>
      <c r="G38" s="332"/>
    </row>
    <row r="39" spans="1:7" s="333" customFormat="1" ht="12.75">
      <c r="A39" s="327"/>
      <c r="B39" s="339" t="s">
        <v>415</v>
      </c>
      <c r="C39" s="329"/>
      <c r="D39" s="324"/>
      <c r="E39" s="330"/>
      <c r="F39" s="331"/>
      <c r="G39" s="332"/>
    </row>
    <row r="40" spans="1:7" s="333" customFormat="1" ht="51">
      <c r="A40" s="327"/>
      <c r="B40" s="340" t="s">
        <v>414</v>
      </c>
      <c r="C40" s="329"/>
      <c r="D40" s="324"/>
      <c r="E40" s="330"/>
      <c r="F40" s="331"/>
      <c r="G40" s="332"/>
    </row>
    <row r="41" spans="1:7" s="333" customFormat="1" ht="38.25">
      <c r="A41" s="327"/>
      <c r="B41" s="340" t="s">
        <v>413</v>
      </c>
      <c r="C41" s="329"/>
      <c r="D41" s="324"/>
      <c r="E41" s="330"/>
      <c r="F41" s="331"/>
      <c r="G41" s="332"/>
    </row>
    <row r="42" spans="1:7" s="333" customFormat="1" ht="51">
      <c r="A42" s="327"/>
      <c r="B42" s="340" t="s">
        <v>412</v>
      </c>
      <c r="C42" s="329"/>
      <c r="D42" s="324"/>
      <c r="E42" s="330"/>
      <c r="F42" s="331"/>
      <c r="G42" s="332"/>
    </row>
    <row r="43" spans="1:7" s="333" customFormat="1" ht="25.5">
      <c r="A43" s="327"/>
      <c r="B43" s="340" t="s">
        <v>411</v>
      </c>
      <c r="C43" s="329"/>
      <c r="D43" s="324"/>
      <c r="E43" s="330"/>
      <c r="F43" s="331"/>
      <c r="G43" s="332"/>
    </row>
    <row r="44" spans="1:7" s="333" customFormat="1" ht="25.5">
      <c r="A44" s="327"/>
      <c r="B44" s="340" t="s">
        <v>410</v>
      </c>
      <c r="C44" s="329" t="s">
        <v>372</v>
      </c>
      <c r="D44" s="324">
        <v>1</v>
      </c>
      <c r="E44" s="334"/>
      <c r="F44" s="335"/>
      <c r="G44" s="336">
        <f>E44*D44</f>
        <v>0</v>
      </c>
    </row>
    <row r="45" spans="1:7" s="333" customFormat="1" ht="12.75">
      <c r="A45" s="327"/>
      <c r="B45" s="337"/>
      <c r="C45" s="329"/>
      <c r="D45" s="324"/>
      <c r="E45" s="330"/>
      <c r="F45" s="331"/>
      <c r="G45" s="332"/>
    </row>
    <row r="46" spans="1:7" s="342" customFormat="1" ht="51" customHeight="1">
      <c r="A46" s="327">
        <v>4</v>
      </c>
      <c r="B46" s="341" t="s">
        <v>409</v>
      </c>
      <c r="C46" s="329"/>
      <c r="D46" s="324"/>
      <c r="E46" s="330"/>
      <c r="F46" s="331"/>
      <c r="G46" s="332"/>
    </row>
    <row r="47" spans="1:7" s="342" customFormat="1" ht="12.75">
      <c r="A47" s="327"/>
      <c r="B47" s="343" t="s">
        <v>476</v>
      </c>
      <c r="C47" s="329" t="s">
        <v>372</v>
      </c>
      <c r="D47" s="324">
        <v>1</v>
      </c>
      <c r="E47" s="334"/>
      <c r="F47" s="335"/>
      <c r="G47" s="336">
        <f>E47*D47</f>
        <v>0</v>
      </c>
    </row>
    <row r="48" spans="1:7" s="342" customFormat="1" ht="12.75">
      <c r="A48" s="327"/>
      <c r="B48" s="343"/>
      <c r="C48" s="329"/>
      <c r="D48" s="324"/>
      <c r="E48" s="330"/>
      <c r="F48" s="331"/>
      <c r="G48" s="332"/>
    </row>
    <row r="49" spans="1:8" s="342" customFormat="1" ht="92.25" customHeight="1">
      <c r="A49" s="327">
        <v>5</v>
      </c>
      <c r="B49" s="341" t="s">
        <v>408</v>
      </c>
      <c r="C49" s="329" t="s">
        <v>372</v>
      </c>
      <c r="D49" s="324">
        <v>1</v>
      </c>
      <c r="E49" s="334"/>
      <c r="F49" s="335"/>
      <c r="G49" s="336">
        <f>E49*D49</f>
        <v>0</v>
      </c>
    </row>
    <row r="50" spans="1:8" s="342" customFormat="1" ht="12.75">
      <c r="A50" s="327"/>
      <c r="B50" s="343"/>
      <c r="C50" s="329"/>
      <c r="D50" s="324"/>
      <c r="E50" s="330"/>
      <c r="F50" s="331"/>
      <c r="G50" s="332"/>
    </row>
    <row r="51" spans="1:8" s="345" customFormat="1" ht="127.5">
      <c r="A51" s="327">
        <v>6</v>
      </c>
      <c r="B51" s="344" t="s">
        <v>478</v>
      </c>
      <c r="C51" s="329"/>
      <c r="D51" s="324"/>
      <c r="E51" s="330"/>
      <c r="F51" s="331"/>
      <c r="G51" s="332"/>
    </row>
    <row r="52" spans="1:8" s="346" customFormat="1" ht="12.75">
      <c r="A52" s="327"/>
      <c r="B52" s="344" t="s">
        <v>477</v>
      </c>
      <c r="C52" s="329" t="s">
        <v>45</v>
      </c>
      <c r="D52" s="324">
        <v>8</v>
      </c>
      <c r="E52" s="334"/>
      <c r="F52" s="335"/>
      <c r="G52" s="336">
        <f>E52*D52</f>
        <v>0</v>
      </c>
    </row>
    <row r="53" spans="1:8" s="345" customFormat="1" ht="12.75">
      <c r="A53" s="327"/>
      <c r="B53" s="344"/>
      <c r="C53" s="329"/>
      <c r="D53" s="324"/>
      <c r="E53" s="330"/>
      <c r="F53" s="331"/>
      <c r="G53" s="332"/>
    </row>
    <row r="54" spans="1:8" s="348" customFormat="1" ht="76.5" customHeight="1">
      <c r="A54" s="327">
        <v>7</v>
      </c>
      <c r="B54" s="344" t="s">
        <v>407</v>
      </c>
      <c r="C54" s="347" t="s">
        <v>372</v>
      </c>
      <c r="D54" s="324">
        <v>1</v>
      </c>
      <c r="E54" s="334"/>
      <c r="F54" s="335"/>
      <c r="G54" s="336">
        <f>E54*D54</f>
        <v>0</v>
      </c>
    </row>
    <row r="55" spans="1:8" s="353" customFormat="1" ht="12.75">
      <c r="A55" s="349"/>
      <c r="B55" s="350"/>
      <c r="C55" s="351"/>
      <c r="D55" s="324"/>
      <c r="E55" s="352"/>
      <c r="F55" s="258"/>
    </row>
    <row r="56" spans="1:8" s="355" customFormat="1" ht="293.25">
      <c r="A56" s="327">
        <v>8</v>
      </c>
      <c r="B56" s="354" t="s">
        <v>479</v>
      </c>
      <c r="C56" s="329" t="s">
        <v>45</v>
      </c>
      <c r="D56" s="324" t="s">
        <v>406</v>
      </c>
      <c r="E56" s="334"/>
      <c r="F56" s="335"/>
      <c r="G56" s="336">
        <f>E56*D56</f>
        <v>0</v>
      </c>
    </row>
    <row r="57" spans="1:8" s="355" customFormat="1">
      <c r="A57" s="327"/>
      <c r="B57" s="343"/>
      <c r="C57" s="329"/>
      <c r="D57" s="324"/>
      <c r="E57" s="352"/>
      <c r="F57" s="258"/>
      <c r="G57" s="353"/>
    </row>
    <row r="58" spans="1:8" s="355" customFormat="1" ht="26.25">
      <c r="A58" s="327">
        <v>9</v>
      </c>
      <c r="B58" s="356" t="s">
        <v>405</v>
      </c>
      <c r="C58" s="329"/>
      <c r="D58" s="324"/>
      <c r="E58" s="352"/>
      <c r="F58" s="258"/>
      <c r="G58" s="353"/>
    </row>
    <row r="59" spans="1:8" s="355" customFormat="1">
      <c r="A59" s="327"/>
      <c r="B59" s="343" t="s">
        <v>404</v>
      </c>
      <c r="C59" s="329" t="s">
        <v>45</v>
      </c>
      <c r="D59" s="324">
        <v>4</v>
      </c>
      <c r="E59" s="334"/>
      <c r="F59" s="335"/>
      <c r="G59" s="336">
        <f>E59*D59</f>
        <v>0</v>
      </c>
    </row>
    <row r="60" spans="1:8" s="355" customFormat="1">
      <c r="A60" s="327"/>
      <c r="B60" s="354"/>
      <c r="C60" s="329"/>
      <c r="D60" s="324"/>
      <c r="E60" s="352"/>
      <c r="F60" s="258"/>
      <c r="G60" s="353"/>
    </row>
    <row r="61" spans="1:8" s="358" customFormat="1" ht="63.75">
      <c r="A61" s="327">
        <v>10</v>
      </c>
      <c r="B61" s="344" t="s">
        <v>601</v>
      </c>
      <c r="C61" s="329" t="s">
        <v>387</v>
      </c>
      <c r="D61" s="324">
        <v>1700</v>
      </c>
      <c r="E61" s="334"/>
      <c r="F61" s="335"/>
      <c r="G61" s="336">
        <f>E61*D61</f>
        <v>0</v>
      </c>
      <c r="H61" s="357"/>
    </row>
    <row r="62" spans="1:8" s="357" customFormat="1" ht="14.45" customHeight="1">
      <c r="A62" s="327"/>
      <c r="B62" s="356"/>
      <c r="C62" s="329"/>
      <c r="D62" s="324"/>
      <c r="E62" s="352"/>
      <c r="F62" s="258"/>
      <c r="G62" s="353"/>
    </row>
    <row r="63" spans="1:8" s="355" customFormat="1" ht="39">
      <c r="A63" s="327">
        <v>11</v>
      </c>
      <c r="B63" s="356" t="s">
        <v>403</v>
      </c>
      <c r="C63" s="329"/>
      <c r="D63" s="324"/>
      <c r="E63" s="352"/>
      <c r="F63" s="258"/>
      <c r="G63" s="353"/>
      <c r="H63" s="346"/>
    </row>
    <row r="64" spans="1:8" s="355" customFormat="1">
      <c r="A64" s="327"/>
      <c r="B64" s="343" t="s">
        <v>402</v>
      </c>
      <c r="C64" s="329" t="s">
        <v>260</v>
      </c>
      <c r="D64" s="324">
        <v>45</v>
      </c>
      <c r="E64" s="334"/>
      <c r="F64" s="335"/>
      <c r="G64" s="336">
        <f>E64*D64</f>
        <v>0</v>
      </c>
    </row>
    <row r="65" spans="1:7" s="355" customFormat="1">
      <c r="A65" s="327"/>
      <c r="B65" s="343" t="s">
        <v>401</v>
      </c>
      <c r="C65" s="329" t="s">
        <v>260</v>
      </c>
      <c r="D65" s="324">
        <v>23</v>
      </c>
      <c r="E65" s="334"/>
      <c r="F65" s="335"/>
      <c r="G65" s="336">
        <f>E65*D65</f>
        <v>0</v>
      </c>
    </row>
    <row r="66" spans="1:7" s="355" customFormat="1">
      <c r="A66" s="327"/>
      <c r="B66" s="343" t="s">
        <v>400</v>
      </c>
      <c r="C66" s="329" t="s">
        <v>260</v>
      </c>
      <c r="D66" s="324">
        <v>23</v>
      </c>
      <c r="E66" s="334"/>
      <c r="F66" s="335"/>
      <c r="G66" s="336">
        <f>E66*D66</f>
        <v>0</v>
      </c>
    </row>
    <row r="67" spans="1:7" s="355" customFormat="1">
      <c r="A67" s="327"/>
      <c r="B67" s="343" t="s">
        <v>399</v>
      </c>
      <c r="C67" s="329" t="s">
        <v>260</v>
      </c>
      <c r="D67" s="324">
        <v>23</v>
      </c>
      <c r="E67" s="334"/>
      <c r="F67" s="335"/>
      <c r="G67" s="336">
        <f>E67*D67</f>
        <v>0</v>
      </c>
    </row>
    <row r="68" spans="1:7" s="355" customFormat="1">
      <c r="A68" s="327"/>
      <c r="B68" s="343" t="s">
        <v>398</v>
      </c>
      <c r="C68" s="329" t="s">
        <v>260</v>
      </c>
      <c r="D68" s="324">
        <v>125</v>
      </c>
      <c r="E68" s="334"/>
      <c r="F68" s="335"/>
      <c r="G68" s="336">
        <f>E68*D68</f>
        <v>0</v>
      </c>
    </row>
    <row r="69" spans="1:7" s="355" customFormat="1">
      <c r="A69" s="327"/>
      <c r="B69" s="343"/>
      <c r="C69" s="329"/>
      <c r="D69" s="324"/>
      <c r="E69" s="352"/>
      <c r="F69" s="258"/>
      <c r="G69" s="353"/>
    </row>
    <row r="70" spans="1:7" s="359" customFormat="1" ht="216.75">
      <c r="A70" s="327">
        <v>12</v>
      </c>
      <c r="B70" s="354" t="s">
        <v>480</v>
      </c>
      <c r="C70" s="329"/>
      <c r="D70" s="324"/>
      <c r="E70" s="352"/>
      <c r="F70" s="258"/>
      <c r="G70" s="353"/>
    </row>
    <row r="71" spans="1:7" s="360" customFormat="1" ht="12.75">
      <c r="A71" s="327"/>
      <c r="B71" s="328" t="s">
        <v>481</v>
      </c>
      <c r="C71" s="329" t="s">
        <v>397</v>
      </c>
      <c r="D71" s="324">
        <v>100</v>
      </c>
      <c r="E71" s="334"/>
      <c r="F71" s="335"/>
      <c r="G71" s="336">
        <f>E71*D71</f>
        <v>0</v>
      </c>
    </row>
    <row r="72" spans="1:7" s="360" customFormat="1" ht="12.75">
      <c r="A72" s="327"/>
      <c r="B72" s="328" t="s">
        <v>482</v>
      </c>
      <c r="C72" s="329" t="s">
        <v>397</v>
      </c>
      <c r="D72" s="324">
        <v>150</v>
      </c>
      <c r="E72" s="334"/>
      <c r="F72" s="335"/>
      <c r="G72" s="336">
        <f>E72*D72</f>
        <v>0</v>
      </c>
    </row>
    <row r="73" spans="1:7" s="360" customFormat="1" ht="12.75">
      <c r="A73" s="327"/>
      <c r="B73" s="328" t="s">
        <v>483</v>
      </c>
      <c r="C73" s="329" t="s">
        <v>397</v>
      </c>
      <c r="D73" s="324">
        <v>100</v>
      </c>
      <c r="E73" s="334"/>
      <c r="F73" s="335"/>
      <c r="G73" s="336">
        <f>E73*D73</f>
        <v>0</v>
      </c>
    </row>
    <row r="74" spans="1:7" s="360" customFormat="1" ht="12.75">
      <c r="A74" s="327"/>
      <c r="B74" s="328"/>
      <c r="C74" s="329"/>
      <c r="D74" s="324"/>
      <c r="E74" s="330"/>
      <c r="F74" s="335"/>
      <c r="G74" s="332"/>
    </row>
    <row r="75" spans="1:7" s="360" customFormat="1" ht="51">
      <c r="A75" s="327">
        <v>13</v>
      </c>
      <c r="B75" s="328" t="s">
        <v>396</v>
      </c>
      <c r="C75" s="329"/>
      <c r="D75" s="324"/>
      <c r="E75" s="330"/>
      <c r="F75" s="335"/>
      <c r="G75" s="332"/>
    </row>
    <row r="76" spans="1:7" s="360" customFormat="1" ht="12.75">
      <c r="A76" s="327"/>
      <c r="B76" s="328"/>
      <c r="C76" s="329" t="s">
        <v>387</v>
      </c>
      <c r="D76" s="324">
        <v>1880</v>
      </c>
      <c r="E76" s="330"/>
      <c r="F76" s="335"/>
      <c r="G76" s="332">
        <f>D76*E76</f>
        <v>0</v>
      </c>
    </row>
    <row r="77" spans="1:7" s="360" customFormat="1" ht="12.75">
      <c r="A77" s="327"/>
      <c r="B77" s="328"/>
      <c r="C77" s="329"/>
      <c r="D77" s="324"/>
      <c r="E77" s="352"/>
      <c r="F77" s="258"/>
      <c r="G77" s="353"/>
    </row>
    <row r="78" spans="1:7" s="364" customFormat="1" ht="38.25">
      <c r="A78" s="327">
        <v>14</v>
      </c>
      <c r="B78" s="361" t="s">
        <v>395</v>
      </c>
      <c r="C78" s="362"/>
      <c r="D78" s="324"/>
      <c r="E78" s="363"/>
      <c r="F78" s="363"/>
    </row>
    <row r="79" spans="1:7" s="342" customFormat="1" ht="12.75">
      <c r="A79" s="365"/>
      <c r="B79" s="366"/>
      <c r="C79" s="367"/>
      <c r="D79" s="324"/>
      <c r="E79" s="363"/>
      <c r="F79" s="363"/>
    </row>
    <row r="80" spans="1:7" s="364" customFormat="1" ht="12.75">
      <c r="A80" s="365"/>
      <c r="B80" s="366" t="s">
        <v>393</v>
      </c>
      <c r="C80" s="329" t="s">
        <v>45</v>
      </c>
      <c r="D80" s="324">
        <v>4</v>
      </c>
      <c r="E80" s="334"/>
      <c r="F80" s="335"/>
      <c r="G80" s="336">
        <f>E80*D80</f>
        <v>0</v>
      </c>
    </row>
    <row r="81" spans="1:7" s="355" customFormat="1">
      <c r="A81" s="365"/>
      <c r="B81" s="346"/>
      <c r="C81" s="329"/>
      <c r="D81" s="324"/>
      <c r="E81" s="363"/>
      <c r="F81" s="363"/>
    </row>
    <row r="82" spans="1:7" s="364" customFormat="1" ht="38.25">
      <c r="A82" s="327">
        <v>15</v>
      </c>
      <c r="B82" s="354" t="s">
        <v>394</v>
      </c>
      <c r="C82" s="362"/>
      <c r="D82" s="324"/>
      <c r="E82" s="363"/>
      <c r="F82" s="363"/>
    </row>
    <row r="83" spans="1:7" s="342" customFormat="1" ht="12.75">
      <c r="A83" s="365"/>
      <c r="B83" s="366"/>
      <c r="C83" s="367"/>
      <c r="D83" s="324"/>
      <c r="E83" s="363"/>
      <c r="F83" s="363"/>
    </row>
    <row r="84" spans="1:7" s="364" customFormat="1" ht="12.75">
      <c r="A84" s="365"/>
      <c r="B84" s="366" t="s">
        <v>393</v>
      </c>
      <c r="C84" s="329" t="s">
        <v>45</v>
      </c>
      <c r="D84" s="324">
        <v>3</v>
      </c>
      <c r="E84" s="334"/>
      <c r="F84" s="335"/>
      <c r="G84" s="336">
        <f>E84*D84</f>
        <v>0</v>
      </c>
    </row>
    <row r="85" spans="1:7" s="355" customFormat="1">
      <c r="A85" s="365"/>
      <c r="B85" s="346"/>
      <c r="C85" s="329"/>
      <c r="D85" s="324"/>
      <c r="E85" s="363"/>
      <c r="F85" s="363"/>
    </row>
    <row r="86" spans="1:7" s="364" customFormat="1" ht="66" customHeight="1">
      <c r="A86" s="327">
        <v>16</v>
      </c>
      <c r="B86" s="368" t="s">
        <v>392</v>
      </c>
      <c r="C86" s="362"/>
      <c r="D86" s="324"/>
      <c r="E86" s="363"/>
      <c r="F86" s="363"/>
    </row>
    <row r="87" spans="1:7" s="342" customFormat="1" ht="12.75">
      <c r="A87" s="365"/>
      <c r="C87" s="367"/>
      <c r="D87" s="324"/>
      <c r="E87" s="363"/>
      <c r="F87" s="363"/>
    </row>
    <row r="88" spans="1:7" s="364" customFormat="1" ht="63.75">
      <c r="A88" s="365"/>
      <c r="B88" s="368" t="s">
        <v>484</v>
      </c>
      <c r="C88" s="329" t="s">
        <v>45</v>
      </c>
      <c r="D88" s="324">
        <v>1</v>
      </c>
      <c r="E88" s="334"/>
      <c r="F88" s="335"/>
      <c r="G88" s="336">
        <f>E88*D88</f>
        <v>0</v>
      </c>
    </row>
    <row r="89" spans="1:7" s="355" customFormat="1">
      <c r="A89" s="365"/>
      <c r="B89" s="346"/>
      <c r="C89" s="329"/>
      <c r="D89" s="324"/>
      <c r="E89" s="363"/>
      <c r="F89" s="363"/>
    </row>
    <row r="90" spans="1:7" s="364" customFormat="1" ht="63.75">
      <c r="A90" s="327">
        <v>17</v>
      </c>
      <c r="B90" s="354" t="s">
        <v>602</v>
      </c>
      <c r="C90" s="362"/>
      <c r="D90" s="324"/>
      <c r="E90" s="363"/>
      <c r="F90" s="363"/>
    </row>
    <row r="91" spans="1:7" s="342" customFormat="1" ht="12.75">
      <c r="A91" s="365"/>
      <c r="B91" s="366"/>
      <c r="C91" s="367"/>
      <c r="D91" s="324"/>
      <c r="E91" s="363"/>
      <c r="F91" s="363"/>
    </row>
    <row r="92" spans="1:7" s="364" customFormat="1" ht="12.75">
      <c r="A92" s="365"/>
      <c r="B92" s="369" t="s">
        <v>391</v>
      </c>
      <c r="C92" s="329" t="s">
        <v>260</v>
      </c>
      <c r="D92" s="324">
        <v>190</v>
      </c>
      <c r="E92" s="334"/>
      <c r="F92" s="335"/>
      <c r="G92" s="336">
        <f>E92*D92</f>
        <v>0</v>
      </c>
    </row>
    <row r="93" spans="1:7" s="355" customFormat="1">
      <c r="A93" s="365"/>
      <c r="B93" s="346"/>
      <c r="C93" s="329"/>
      <c r="D93" s="324"/>
      <c r="E93" s="363"/>
      <c r="F93" s="363"/>
    </row>
    <row r="94" spans="1:7" s="355" customFormat="1" ht="63.75">
      <c r="A94" s="327">
        <v>18</v>
      </c>
      <c r="B94" s="354" t="s">
        <v>485</v>
      </c>
      <c r="C94" s="329"/>
      <c r="D94" s="324"/>
      <c r="E94" s="363"/>
      <c r="F94" s="363"/>
    </row>
    <row r="95" spans="1:7" s="364" customFormat="1" ht="12.75">
      <c r="A95" s="365"/>
      <c r="B95" s="369" t="s">
        <v>390</v>
      </c>
      <c r="C95" s="329" t="s">
        <v>260</v>
      </c>
      <c r="D95" s="324">
        <v>190</v>
      </c>
      <c r="E95" s="334"/>
      <c r="F95" s="335"/>
      <c r="G95" s="336">
        <f>E95*D95</f>
        <v>0</v>
      </c>
    </row>
    <row r="96" spans="1:7" s="364" customFormat="1" ht="12.75">
      <c r="A96" s="365"/>
      <c r="B96" s="369"/>
      <c r="C96" s="329"/>
      <c r="D96" s="324"/>
      <c r="E96" s="363"/>
      <c r="F96" s="363"/>
    </row>
    <row r="97" spans="1:7" s="355" customFormat="1" ht="51">
      <c r="A97" s="327">
        <v>19</v>
      </c>
      <c r="B97" s="354" t="s">
        <v>389</v>
      </c>
      <c r="C97" s="329"/>
      <c r="D97" s="324"/>
      <c r="E97" s="363"/>
      <c r="F97" s="363"/>
    </row>
    <row r="98" spans="1:7" s="364" customFormat="1" ht="12.75">
      <c r="A98" s="365"/>
      <c r="B98" s="369"/>
      <c r="C98" s="329" t="s">
        <v>372</v>
      </c>
      <c r="D98" s="324">
        <v>1</v>
      </c>
      <c r="E98" s="334"/>
      <c r="F98" s="335"/>
      <c r="G98" s="336">
        <f>E98*D98</f>
        <v>0</v>
      </c>
    </row>
    <row r="99" spans="1:7" s="364" customFormat="1" ht="12.75">
      <c r="A99" s="365"/>
      <c r="B99" s="369"/>
      <c r="C99" s="329"/>
      <c r="D99" s="324"/>
      <c r="E99" s="363"/>
      <c r="F99" s="363"/>
    </row>
    <row r="100" spans="1:7" s="346" customFormat="1" ht="38.25">
      <c r="A100" s="327">
        <v>20</v>
      </c>
      <c r="B100" s="343" t="s">
        <v>388</v>
      </c>
      <c r="C100" s="329" t="s">
        <v>387</v>
      </c>
      <c r="D100" s="324">
        <v>750</v>
      </c>
      <c r="E100" s="334"/>
      <c r="F100" s="335"/>
      <c r="G100" s="336">
        <f>E100*D100</f>
        <v>0</v>
      </c>
    </row>
    <row r="101" spans="1:7" s="346" customFormat="1" ht="12" customHeight="1">
      <c r="A101" s="327"/>
      <c r="B101" s="343"/>
      <c r="C101" s="329"/>
      <c r="D101" s="324"/>
      <c r="E101" s="363"/>
      <c r="F101" s="363"/>
      <c r="G101" s="364"/>
    </row>
    <row r="102" spans="1:7" s="373" customFormat="1" ht="25.5">
      <c r="A102" s="327">
        <v>21</v>
      </c>
      <c r="B102" s="370" t="s">
        <v>386</v>
      </c>
      <c r="C102" s="371"/>
      <c r="D102" s="418"/>
      <c r="E102" s="372"/>
      <c r="F102" s="372"/>
    </row>
    <row r="103" spans="1:7" s="373" customFormat="1" ht="12.75">
      <c r="A103" s="374"/>
      <c r="B103" s="370"/>
      <c r="C103" s="371"/>
      <c r="D103" s="418"/>
      <c r="E103" s="419"/>
      <c r="F103" s="372"/>
    </row>
    <row r="104" spans="1:7" s="373" customFormat="1" ht="25.5">
      <c r="A104" s="375"/>
      <c r="B104" s="370" t="s">
        <v>385</v>
      </c>
      <c r="C104" s="371"/>
      <c r="D104" s="418"/>
      <c r="E104" s="372"/>
      <c r="F104" s="372"/>
    </row>
    <row r="105" spans="1:7" s="373" customFormat="1" ht="12.75">
      <c r="A105" s="376"/>
      <c r="B105" s="370"/>
      <c r="C105" s="371"/>
      <c r="D105" s="418"/>
      <c r="E105" s="372"/>
      <c r="F105" s="372"/>
    </row>
    <row r="106" spans="1:7" s="373" customFormat="1" ht="12.75">
      <c r="A106" s="376"/>
      <c r="B106" s="370" t="s">
        <v>384</v>
      </c>
      <c r="C106" s="371"/>
      <c r="D106" s="418"/>
      <c r="E106" s="372"/>
      <c r="F106" s="372"/>
    </row>
    <row r="107" spans="1:7" s="373" customFormat="1" ht="12.75">
      <c r="A107" s="376"/>
      <c r="B107" s="370"/>
      <c r="C107" s="371"/>
      <c r="D107" s="418"/>
      <c r="E107" s="372"/>
      <c r="F107" s="372"/>
    </row>
    <row r="108" spans="1:7" s="373" customFormat="1" ht="127.5">
      <c r="A108" s="376"/>
      <c r="B108" s="370" t="s">
        <v>383</v>
      </c>
      <c r="C108" s="371"/>
      <c r="D108" s="418"/>
      <c r="E108" s="372"/>
      <c r="F108" s="372"/>
    </row>
    <row r="109" spans="1:7" s="373" customFormat="1" ht="12.75">
      <c r="A109" s="375"/>
      <c r="B109" s="370"/>
      <c r="C109" s="371" t="s">
        <v>372</v>
      </c>
      <c r="D109" s="418">
        <v>1</v>
      </c>
      <c r="E109" s="420"/>
      <c r="F109" s="372"/>
      <c r="G109" s="421">
        <f>E109*D109</f>
        <v>0</v>
      </c>
    </row>
    <row r="110" spans="1:7" s="373" customFormat="1" ht="12.75">
      <c r="A110" s="377"/>
      <c r="B110" s="414"/>
      <c r="C110" s="415"/>
      <c r="D110" s="412"/>
      <c r="E110" s="416"/>
      <c r="F110" s="417"/>
      <c r="G110" s="413"/>
    </row>
    <row r="111" spans="1:7" s="373" customFormat="1" ht="38.25">
      <c r="A111" s="327">
        <v>22</v>
      </c>
      <c r="B111" s="370" t="s">
        <v>382</v>
      </c>
      <c r="C111" s="371"/>
      <c r="D111" s="324"/>
      <c r="E111" s="372"/>
      <c r="F111" s="372"/>
    </row>
    <row r="112" spans="1:7" s="373" customFormat="1" ht="12.75">
      <c r="A112" s="378"/>
      <c r="B112" s="370"/>
      <c r="C112" s="371"/>
      <c r="D112" s="324"/>
      <c r="E112" s="372"/>
      <c r="F112" s="372"/>
    </row>
    <row r="113" spans="1:7" s="373" customFormat="1" ht="25.5">
      <c r="A113" s="327"/>
      <c r="B113" s="370" t="s">
        <v>381</v>
      </c>
      <c r="C113" s="371" t="s">
        <v>260</v>
      </c>
      <c r="D113" s="324">
        <v>25</v>
      </c>
      <c r="E113" s="334"/>
      <c r="F113" s="372"/>
      <c r="G113" s="336">
        <f>E113*D113</f>
        <v>0</v>
      </c>
    </row>
    <row r="114" spans="1:7" s="373" customFormat="1" ht="12.75">
      <c r="A114" s="378"/>
      <c r="B114" s="370"/>
      <c r="C114" s="371"/>
      <c r="D114" s="324"/>
      <c r="E114" s="372"/>
      <c r="F114" s="372"/>
    </row>
    <row r="115" spans="1:7" s="373" customFormat="1" ht="30.75" customHeight="1">
      <c r="A115" s="327">
        <v>23</v>
      </c>
      <c r="B115" s="254" t="s">
        <v>380</v>
      </c>
      <c r="C115" s="253"/>
      <c r="D115" s="324"/>
      <c r="E115" s="252"/>
      <c r="F115" s="251"/>
    </row>
    <row r="116" spans="1:7" s="373" customFormat="1" ht="12.75">
      <c r="A116" s="255"/>
      <c r="B116" s="254"/>
      <c r="C116" s="253"/>
      <c r="D116" s="324"/>
      <c r="E116" s="252"/>
      <c r="F116" s="251"/>
    </row>
    <row r="117" spans="1:7" s="373" customFormat="1" ht="25.5">
      <c r="A117" s="256"/>
      <c r="B117" s="254" t="s">
        <v>379</v>
      </c>
      <c r="C117" s="253" t="s">
        <v>260</v>
      </c>
      <c r="D117" s="324">
        <v>30</v>
      </c>
      <c r="E117" s="334"/>
      <c r="F117" s="251"/>
      <c r="G117" s="336">
        <f>E117*D117</f>
        <v>0</v>
      </c>
    </row>
    <row r="118" spans="1:7" s="373" customFormat="1" ht="12.75">
      <c r="A118" s="255"/>
      <c r="B118" s="254"/>
      <c r="C118" s="253"/>
      <c r="D118" s="324"/>
      <c r="E118" s="252"/>
      <c r="F118" s="251"/>
    </row>
    <row r="119" spans="1:7" s="373" customFormat="1" ht="25.5">
      <c r="A119" s="327">
        <v>24</v>
      </c>
      <c r="B119" s="250" t="s">
        <v>378</v>
      </c>
      <c r="C119" s="249" t="s">
        <v>372</v>
      </c>
      <c r="D119" s="324">
        <v>1</v>
      </c>
      <c r="E119" s="334"/>
      <c r="F119" s="248"/>
      <c r="G119" s="336">
        <f>E119*D119</f>
        <v>0</v>
      </c>
    </row>
    <row r="120" spans="1:7" s="346" customFormat="1" ht="12" customHeight="1">
      <c r="A120" s="327"/>
      <c r="B120" s="343"/>
      <c r="C120" s="329"/>
      <c r="D120" s="324"/>
      <c r="E120" s="363"/>
      <c r="F120" s="363"/>
      <c r="G120" s="364"/>
    </row>
    <row r="121" spans="1:7" s="346" customFormat="1" ht="38.25">
      <c r="A121" s="327">
        <v>25</v>
      </c>
      <c r="B121" s="343" t="s">
        <v>377</v>
      </c>
      <c r="C121" s="329"/>
      <c r="D121" s="324"/>
      <c r="E121" s="363"/>
      <c r="F121" s="363"/>
      <c r="G121" s="355"/>
    </row>
    <row r="122" spans="1:7" s="346" customFormat="1" ht="12" customHeight="1">
      <c r="A122" s="327"/>
      <c r="B122" s="343" t="s">
        <v>376</v>
      </c>
      <c r="C122" s="329" t="s">
        <v>45</v>
      </c>
      <c r="D122" s="324">
        <v>1</v>
      </c>
      <c r="E122" s="334"/>
      <c r="F122" s="335"/>
      <c r="G122" s="336">
        <f>E122*D122</f>
        <v>0</v>
      </c>
    </row>
    <row r="123" spans="1:7" s="346" customFormat="1" ht="12" customHeight="1">
      <c r="A123" s="327"/>
      <c r="B123" s="343" t="s">
        <v>375</v>
      </c>
      <c r="C123" s="329" t="s">
        <v>45</v>
      </c>
      <c r="D123" s="324">
        <v>4</v>
      </c>
      <c r="E123" s="334"/>
      <c r="F123" s="335"/>
      <c r="G123" s="336">
        <f>E123*D123</f>
        <v>0</v>
      </c>
    </row>
    <row r="124" spans="1:7" s="346" customFormat="1" ht="12" customHeight="1">
      <c r="A124" s="327"/>
      <c r="B124" s="343"/>
      <c r="C124" s="329"/>
      <c r="D124" s="324"/>
      <c r="E124" s="363"/>
      <c r="F124" s="363"/>
      <c r="G124" s="364"/>
    </row>
    <row r="125" spans="1:7" s="355" customFormat="1" ht="25.5">
      <c r="A125" s="327">
        <v>26</v>
      </c>
      <c r="B125" s="343" t="s">
        <v>374</v>
      </c>
      <c r="C125" s="329" t="s">
        <v>372</v>
      </c>
      <c r="D125" s="324">
        <v>1</v>
      </c>
      <c r="E125" s="334"/>
      <c r="F125" s="335"/>
      <c r="G125" s="336">
        <f>E125*D125</f>
        <v>0</v>
      </c>
    </row>
    <row r="126" spans="1:7" s="355" customFormat="1">
      <c r="A126" s="327"/>
      <c r="B126" s="344"/>
      <c r="C126" s="329"/>
      <c r="D126" s="324"/>
      <c r="E126" s="363"/>
      <c r="F126" s="363"/>
      <c r="G126" s="364"/>
    </row>
    <row r="127" spans="1:7" s="355" customFormat="1" ht="26.25">
      <c r="A127" s="327">
        <v>27</v>
      </c>
      <c r="B127" s="379" t="s">
        <v>373</v>
      </c>
      <c r="C127" s="329" t="s">
        <v>372</v>
      </c>
      <c r="D127" s="324">
        <v>1</v>
      </c>
      <c r="E127" s="334"/>
      <c r="F127" s="335"/>
      <c r="G127" s="336">
        <f>E127*D127</f>
        <v>0</v>
      </c>
    </row>
    <row r="128" spans="1:7">
      <c r="B128" s="380"/>
      <c r="C128" s="381"/>
      <c r="D128" s="324" t="s">
        <v>370</v>
      </c>
      <c r="E128" s="382"/>
      <c r="F128" s="382"/>
      <c r="G128" s="332"/>
    </row>
    <row r="129" spans="1:7">
      <c r="B129" s="383" t="s">
        <v>371</v>
      </c>
      <c r="C129" s="384"/>
      <c r="D129" s="324" t="s">
        <v>370</v>
      </c>
      <c r="E129" s="385"/>
      <c r="F129" s="385"/>
      <c r="G129" s="386"/>
    </row>
    <row r="130" spans="1:7">
      <c r="A130" s="326"/>
      <c r="B130" s="380"/>
      <c r="C130" s="381"/>
      <c r="E130" s="382"/>
      <c r="F130" s="381"/>
      <c r="G130" s="386"/>
    </row>
    <row r="131" spans="1:7">
      <c r="A131" s="326"/>
      <c r="B131" s="387"/>
      <c r="C131" s="384"/>
      <c r="E131" s="385"/>
      <c r="F131" s="384"/>
      <c r="G131" s="386"/>
    </row>
    <row r="132" spans="1:7">
      <c r="A132" s="326"/>
      <c r="B132" s="387"/>
      <c r="C132" s="384"/>
      <c r="E132" s="385"/>
      <c r="F132" s="384"/>
      <c r="G132" s="386"/>
    </row>
    <row r="133" spans="1:7">
      <c r="A133" s="326"/>
      <c r="B133" s="387"/>
      <c r="C133" s="384"/>
      <c r="E133" s="385"/>
      <c r="F133" s="384"/>
      <c r="G133" s="386"/>
    </row>
    <row r="134" spans="1:7">
      <c r="A134" s="326"/>
      <c r="B134" s="387"/>
      <c r="C134" s="384"/>
      <c r="E134" s="385"/>
      <c r="F134" s="384"/>
      <c r="G134" s="386"/>
    </row>
    <row r="135" spans="1:7">
      <c r="A135" s="326"/>
      <c r="B135" s="387"/>
      <c r="C135" s="384"/>
      <c r="E135" s="385"/>
      <c r="F135" s="384"/>
      <c r="G135" s="386"/>
    </row>
    <row r="136" spans="1:7">
      <c r="A136" s="326"/>
      <c r="B136" s="387"/>
      <c r="C136" s="384"/>
      <c r="E136" s="385"/>
      <c r="F136" s="384"/>
      <c r="G136" s="386"/>
    </row>
    <row r="137" spans="1:7">
      <c r="A137" s="326"/>
      <c r="B137" s="387"/>
      <c r="C137" s="384"/>
      <c r="E137" s="385"/>
      <c r="F137" s="384"/>
      <c r="G137" s="386"/>
    </row>
    <row r="138" spans="1:7">
      <c r="A138" s="326"/>
      <c r="B138" s="387"/>
      <c r="C138" s="384"/>
      <c r="E138" s="385"/>
      <c r="F138" s="384"/>
      <c r="G138" s="386"/>
    </row>
    <row r="139" spans="1:7">
      <c r="A139" s="326"/>
      <c r="B139" s="387"/>
      <c r="C139" s="384"/>
      <c r="E139" s="385"/>
      <c r="F139" s="384"/>
      <c r="G139" s="386"/>
    </row>
    <row r="140" spans="1:7">
      <c r="A140" s="326"/>
      <c r="B140" s="387"/>
      <c r="C140" s="384"/>
      <c r="E140" s="385"/>
      <c r="F140" s="384"/>
      <c r="G140" s="386"/>
    </row>
    <row r="141" spans="1:7">
      <c r="A141" s="326"/>
      <c r="B141" s="387"/>
      <c r="C141" s="384"/>
      <c r="E141" s="385"/>
      <c r="F141" s="384"/>
      <c r="G141" s="386"/>
    </row>
    <row r="142" spans="1:7">
      <c r="A142" s="326"/>
      <c r="B142" s="387"/>
      <c r="C142" s="384"/>
      <c r="E142" s="385"/>
      <c r="F142" s="384"/>
      <c r="G142" s="386"/>
    </row>
    <row r="143" spans="1:7">
      <c r="A143" s="326"/>
      <c r="B143" s="387"/>
      <c r="C143" s="384"/>
      <c r="E143" s="385"/>
      <c r="F143" s="384"/>
      <c r="G143" s="386"/>
    </row>
    <row r="144" spans="1:7">
      <c r="A144" s="326"/>
      <c r="B144" s="387"/>
      <c r="C144" s="384"/>
      <c r="E144" s="385"/>
      <c r="F144" s="384"/>
      <c r="G144" s="386"/>
    </row>
    <row r="145" spans="1:7">
      <c r="A145" s="326"/>
      <c r="B145" s="387"/>
      <c r="C145" s="384"/>
      <c r="E145" s="385"/>
      <c r="F145" s="384"/>
      <c r="G145" s="386"/>
    </row>
    <row r="146" spans="1:7">
      <c r="A146" s="326"/>
      <c r="B146" s="387"/>
      <c r="C146" s="384"/>
      <c r="E146" s="385"/>
      <c r="F146" s="384"/>
      <c r="G146" s="386"/>
    </row>
    <row r="147" spans="1:7">
      <c r="A147" s="326"/>
      <c r="B147" s="387"/>
      <c r="C147" s="384"/>
      <c r="E147" s="385"/>
      <c r="F147" s="384"/>
      <c r="G147" s="386"/>
    </row>
    <row r="148" spans="1:7">
      <c r="A148" s="326"/>
      <c r="B148" s="387"/>
      <c r="C148" s="384"/>
      <c r="E148" s="385"/>
      <c r="F148" s="384"/>
      <c r="G148" s="386"/>
    </row>
    <row r="149" spans="1:7">
      <c r="A149" s="326"/>
      <c r="B149" s="387"/>
      <c r="C149" s="384"/>
      <c r="E149" s="385"/>
      <c r="F149" s="384"/>
      <c r="G149" s="386"/>
    </row>
    <row r="150" spans="1:7">
      <c r="A150" s="326"/>
      <c r="B150" s="387"/>
      <c r="C150" s="384"/>
      <c r="E150" s="385"/>
      <c r="F150" s="384"/>
      <c r="G150" s="386"/>
    </row>
    <row r="151" spans="1:7">
      <c r="A151" s="326"/>
      <c r="B151" s="387"/>
      <c r="C151" s="384"/>
      <c r="E151" s="385"/>
      <c r="F151" s="384"/>
      <c r="G151" s="386"/>
    </row>
    <row r="152" spans="1:7">
      <c r="A152" s="326"/>
      <c r="B152" s="387"/>
      <c r="C152" s="384"/>
      <c r="E152" s="385"/>
      <c r="F152" s="384"/>
      <c r="G152" s="386"/>
    </row>
    <row r="153" spans="1:7">
      <c r="A153" s="326"/>
      <c r="B153" s="387"/>
      <c r="C153" s="384"/>
      <c r="E153" s="385"/>
      <c r="F153" s="384"/>
      <c r="G153" s="386"/>
    </row>
    <row r="154" spans="1:7">
      <c r="A154" s="326"/>
      <c r="B154" s="387"/>
      <c r="C154" s="384"/>
      <c r="E154" s="385"/>
      <c r="F154" s="384"/>
      <c r="G154" s="386"/>
    </row>
    <row r="155" spans="1:7">
      <c r="A155" s="326"/>
      <c r="B155" s="387"/>
      <c r="C155" s="384"/>
      <c r="E155" s="385"/>
      <c r="F155" s="384"/>
      <c r="G155" s="386"/>
    </row>
    <row r="156" spans="1:7">
      <c r="A156" s="326"/>
      <c r="B156" s="387"/>
      <c r="C156" s="384"/>
      <c r="E156" s="385"/>
      <c r="F156" s="384"/>
      <c r="G156" s="386"/>
    </row>
    <row r="157" spans="1:7">
      <c r="A157" s="326"/>
      <c r="B157" s="387"/>
      <c r="C157" s="384"/>
      <c r="E157" s="385"/>
      <c r="F157" s="384"/>
      <c r="G157" s="386"/>
    </row>
    <row r="158" spans="1:7">
      <c r="A158" s="326"/>
      <c r="B158" s="387"/>
      <c r="C158" s="384"/>
      <c r="E158" s="385"/>
      <c r="F158" s="384"/>
      <c r="G158" s="386"/>
    </row>
    <row r="159" spans="1:7">
      <c r="A159" s="326"/>
      <c r="B159" s="387"/>
      <c r="C159" s="384"/>
      <c r="E159" s="385"/>
      <c r="F159" s="384"/>
      <c r="G159" s="386"/>
    </row>
    <row r="160" spans="1:7">
      <c r="A160" s="326"/>
      <c r="B160" s="387"/>
      <c r="C160" s="384"/>
      <c r="E160" s="385"/>
      <c r="F160" s="384"/>
      <c r="G160" s="386"/>
    </row>
    <row r="161" spans="1:7">
      <c r="A161" s="326"/>
      <c r="B161" s="387"/>
      <c r="C161" s="384"/>
      <c r="E161" s="385"/>
      <c r="F161" s="384"/>
      <c r="G161" s="386"/>
    </row>
    <row r="162" spans="1:7">
      <c r="A162" s="326"/>
      <c r="B162" s="387"/>
      <c r="C162" s="384"/>
      <c r="E162" s="385"/>
      <c r="F162" s="384"/>
      <c r="G162" s="386"/>
    </row>
    <row r="163" spans="1:7">
      <c r="A163" s="326"/>
      <c r="B163" s="387"/>
      <c r="C163" s="384"/>
      <c r="E163" s="385"/>
      <c r="F163" s="384"/>
      <c r="G163" s="386"/>
    </row>
    <row r="164" spans="1:7">
      <c r="A164" s="326"/>
      <c r="B164" s="387"/>
      <c r="C164" s="384"/>
      <c r="E164" s="385"/>
      <c r="F164" s="384"/>
      <c r="G164" s="386"/>
    </row>
    <row r="165" spans="1:7">
      <c r="A165" s="326"/>
      <c r="B165" s="387"/>
      <c r="C165" s="384"/>
      <c r="E165" s="385"/>
      <c r="F165" s="384"/>
      <c r="G165" s="386"/>
    </row>
    <row r="166" spans="1:7">
      <c r="A166" s="326"/>
      <c r="B166" s="387"/>
      <c r="C166" s="384"/>
      <c r="E166" s="385"/>
      <c r="F166" s="384"/>
      <c r="G166" s="386"/>
    </row>
    <row r="167" spans="1:7">
      <c r="A167" s="326"/>
      <c r="B167" s="387"/>
      <c r="C167" s="384"/>
      <c r="E167" s="385"/>
      <c r="F167" s="384"/>
      <c r="G167" s="386"/>
    </row>
    <row r="168" spans="1:7">
      <c r="A168" s="326"/>
      <c r="B168" s="387"/>
      <c r="C168" s="384"/>
      <c r="E168" s="385"/>
      <c r="F168" s="384"/>
      <c r="G168" s="386"/>
    </row>
    <row r="169" spans="1:7">
      <c r="A169" s="326"/>
      <c r="B169" s="387"/>
      <c r="C169" s="384"/>
      <c r="E169" s="385"/>
      <c r="F169" s="384"/>
      <c r="G169" s="386"/>
    </row>
    <row r="170" spans="1:7">
      <c r="A170" s="326"/>
      <c r="B170" s="387"/>
      <c r="C170" s="384"/>
      <c r="E170" s="385"/>
      <c r="F170" s="384"/>
      <c r="G170" s="386"/>
    </row>
    <row r="171" spans="1:7">
      <c r="A171" s="326"/>
      <c r="B171" s="387"/>
      <c r="C171" s="384"/>
      <c r="E171" s="385"/>
      <c r="F171" s="384"/>
      <c r="G171" s="386"/>
    </row>
    <row r="172" spans="1:7">
      <c r="A172" s="326"/>
      <c r="B172" s="387"/>
      <c r="C172" s="384"/>
      <c r="E172" s="385"/>
      <c r="F172" s="384"/>
      <c r="G172" s="386"/>
    </row>
    <row r="173" spans="1:7">
      <c r="A173" s="326"/>
      <c r="B173" s="387"/>
      <c r="C173" s="384"/>
      <c r="E173" s="385"/>
      <c r="F173" s="384"/>
      <c r="G173" s="386"/>
    </row>
    <row r="174" spans="1:7">
      <c r="A174" s="326"/>
      <c r="B174" s="387"/>
      <c r="C174" s="384"/>
      <c r="E174" s="385"/>
      <c r="F174" s="384"/>
      <c r="G174" s="386"/>
    </row>
    <row r="175" spans="1:7">
      <c r="A175" s="326"/>
      <c r="B175" s="387"/>
      <c r="C175" s="384"/>
      <c r="E175" s="385"/>
      <c r="F175" s="384"/>
      <c r="G175" s="386"/>
    </row>
    <row r="176" spans="1:7">
      <c r="A176" s="326"/>
      <c r="B176" s="387"/>
      <c r="C176" s="384"/>
      <c r="E176" s="385"/>
      <c r="F176" s="384"/>
      <c r="G176" s="386"/>
    </row>
    <row r="177" spans="1:7">
      <c r="A177" s="326"/>
      <c r="B177" s="387"/>
      <c r="C177" s="384"/>
      <c r="E177" s="385"/>
      <c r="F177" s="384"/>
      <c r="G177" s="386"/>
    </row>
    <row r="178" spans="1:7">
      <c r="A178" s="326"/>
      <c r="B178" s="387"/>
      <c r="C178" s="384"/>
      <c r="E178" s="385"/>
      <c r="F178" s="384"/>
      <c r="G178" s="386"/>
    </row>
    <row r="179" spans="1:7">
      <c r="A179" s="326"/>
      <c r="B179" s="387"/>
      <c r="C179" s="384"/>
      <c r="E179" s="385"/>
      <c r="F179" s="384"/>
      <c r="G179" s="386"/>
    </row>
    <row r="180" spans="1:7">
      <c r="A180" s="326"/>
      <c r="B180" s="387"/>
      <c r="C180" s="384"/>
      <c r="E180" s="385"/>
      <c r="F180" s="384"/>
      <c r="G180" s="386"/>
    </row>
    <row r="181" spans="1:7">
      <c r="A181" s="326"/>
      <c r="B181" s="387"/>
      <c r="C181" s="384"/>
      <c r="E181" s="385"/>
      <c r="F181" s="384"/>
      <c r="G181" s="386"/>
    </row>
    <row r="182" spans="1:7">
      <c r="A182" s="326"/>
      <c r="B182" s="387"/>
      <c r="C182" s="384"/>
      <c r="E182" s="385"/>
      <c r="F182" s="384"/>
      <c r="G182" s="386"/>
    </row>
    <row r="183" spans="1:7">
      <c r="A183" s="326"/>
      <c r="B183" s="387"/>
      <c r="C183" s="384"/>
      <c r="E183" s="385"/>
      <c r="F183" s="384"/>
      <c r="G183" s="386"/>
    </row>
    <row r="184" spans="1:7">
      <c r="A184" s="326"/>
      <c r="B184" s="387"/>
      <c r="C184" s="384"/>
      <c r="E184" s="385"/>
      <c r="F184" s="384"/>
      <c r="G184" s="386"/>
    </row>
    <row r="185" spans="1:7">
      <c r="A185" s="326"/>
      <c r="B185" s="387"/>
      <c r="C185" s="384"/>
      <c r="E185" s="385"/>
      <c r="F185" s="384"/>
      <c r="G185" s="386"/>
    </row>
    <row r="186" spans="1:7">
      <c r="A186" s="326"/>
      <c r="B186" s="387"/>
      <c r="C186" s="384"/>
      <c r="E186" s="385"/>
      <c r="F186" s="384"/>
      <c r="G186" s="386"/>
    </row>
    <row r="187" spans="1:7">
      <c r="A187" s="326"/>
      <c r="B187" s="387"/>
      <c r="C187" s="384"/>
      <c r="E187" s="385"/>
      <c r="F187" s="384"/>
      <c r="G187" s="386"/>
    </row>
    <row r="188" spans="1:7">
      <c r="A188" s="326"/>
      <c r="B188" s="387"/>
      <c r="C188" s="384"/>
      <c r="E188" s="385"/>
      <c r="F188" s="384"/>
      <c r="G188" s="386"/>
    </row>
    <row r="189" spans="1:7">
      <c r="A189" s="326"/>
      <c r="B189" s="387"/>
      <c r="C189" s="384"/>
      <c r="E189" s="385"/>
      <c r="F189" s="384"/>
      <c r="G189" s="386"/>
    </row>
    <row r="190" spans="1:7">
      <c r="A190" s="326"/>
      <c r="B190" s="387"/>
      <c r="C190" s="384"/>
      <c r="E190" s="385"/>
      <c r="F190" s="384"/>
      <c r="G190" s="386"/>
    </row>
    <row r="191" spans="1:7">
      <c r="A191" s="326"/>
      <c r="B191" s="387"/>
      <c r="C191" s="384"/>
      <c r="E191" s="385"/>
      <c r="F191" s="384"/>
      <c r="G191" s="386"/>
    </row>
    <row r="192" spans="1:7">
      <c r="A192" s="326"/>
      <c r="B192" s="387"/>
      <c r="C192" s="384"/>
      <c r="E192" s="385"/>
      <c r="F192" s="384"/>
      <c r="G192" s="386"/>
    </row>
    <row r="193" spans="1:7">
      <c r="A193" s="326"/>
      <c r="B193" s="387"/>
      <c r="C193" s="384"/>
      <c r="E193" s="385"/>
      <c r="F193" s="384"/>
      <c r="G193" s="386"/>
    </row>
    <row r="194" spans="1:7">
      <c r="A194" s="326"/>
      <c r="B194" s="387"/>
      <c r="C194" s="384"/>
      <c r="E194" s="385"/>
      <c r="F194" s="384"/>
      <c r="G194" s="386"/>
    </row>
    <row r="195" spans="1:7">
      <c r="A195" s="326"/>
      <c r="B195" s="387"/>
      <c r="C195" s="384"/>
      <c r="E195" s="385"/>
      <c r="F195" s="384"/>
      <c r="G195" s="386"/>
    </row>
    <row r="196" spans="1:7">
      <c r="A196" s="326"/>
      <c r="B196" s="387"/>
      <c r="C196" s="384"/>
      <c r="E196" s="385"/>
      <c r="F196" s="384"/>
      <c r="G196" s="386"/>
    </row>
    <row r="197" spans="1:7">
      <c r="A197" s="326"/>
      <c r="B197" s="387"/>
      <c r="C197" s="384"/>
      <c r="E197" s="385"/>
      <c r="F197" s="384"/>
      <c r="G197" s="386"/>
    </row>
    <row r="198" spans="1:7">
      <c r="A198" s="326"/>
      <c r="B198" s="387"/>
      <c r="C198" s="384"/>
      <c r="E198" s="385"/>
      <c r="F198" s="384"/>
      <c r="G198" s="386"/>
    </row>
    <row r="199" spans="1:7">
      <c r="A199" s="326"/>
      <c r="B199" s="387"/>
      <c r="C199" s="384"/>
      <c r="E199" s="385"/>
      <c r="F199" s="384"/>
      <c r="G199" s="386"/>
    </row>
    <row r="200" spans="1:7">
      <c r="A200" s="326"/>
      <c r="B200" s="387"/>
      <c r="C200" s="384"/>
      <c r="E200" s="385"/>
      <c r="F200" s="384"/>
      <c r="G200" s="386"/>
    </row>
    <row r="201" spans="1:7">
      <c r="A201" s="326"/>
      <c r="B201" s="387"/>
      <c r="C201" s="384"/>
      <c r="E201" s="385"/>
      <c r="F201" s="384"/>
      <c r="G201" s="386"/>
    </row>
    <row r="202" spans="1:7">
      <c r="A202" s="326"/>
      <c r="B202" s="387"/>
      <c r="C202" s="384"/>
      <c r="E202" s="385"/>
      <c r="F202" s="384"/>
      <c r="G202" s="386"/>
    </row>
    <row r="203" spans="1:7">
      <c r="A203" s="326"/>
      <c r="B203" s="387"/>
      <c r="C203" s="384"/>
      <c r="E203" s="385"/>
      <c r="F203" s="384"/>
      <c r="G203" s="386"/>
    </row>
    <row r="204" spans="1:7">
      <c r="A204" s="326"/>
      <c r="B204" s="387"/>
      <c r="C204" s="384"/>
      <c r="E204" s="385"/>
      <c r="F204" s="384"/>
      <c r="G204" s="386"/>
    </row>
    <row r="205" spans="1:7">
      <c r="A205" s="326"/>
      <c r="B205" s="387"/>
      <c r="C205" s="384"/>
      <c r="E205" s="385"/>
      <c r="F205" s="384"/>
      <c r="G205" s="386"/>
    </row>
    <row r="206" spans="1:7">
      <c r="A206" s="326"/>
      <c r="B206" s="387"/>
      <c r="C206" s="384"/>
      <c r="E206" s="385"/>
      <c r="F206" s="384"/>
      <c r="G206" s="386"/>
    </row>
    <row r="207" spans="1:7">
      <c r="A207" s="326"/>
      <c r="B207" s="387"/>
      <c r="C207" s="384"/>
      <c r="E207" s="385"/>
      <c r="F207" s="384"/>
      <c r="G207" s="386"/>
    </row>
    <row r="208" spans="1:7">
      <c r="A208" s="326"/>
      <c r="B208" s="387"/>
      <c r="C208" s="384"/>
      <c r="E208" s="385"/>
      <c r="F208" s="384"/>
      <c r="G208" s="386"/>
    </row>
    <row r="209" spans="1:7">
      <c r="A209" s="326"/>
      <c r="B209" s="387"/>
      <c r="C209" s="384"/>
      <c r="E209" s="385"/>
      <c r="F209" s="384"/>
      <c r="G209" s="386"/>
    </row>
    <row r="210" spans="1:7">
      <c r="A210" s="326"/>
      <c r="B210" s="387"/>
      <c r="C210" s="384"/>
      <c r="E210" s="385"/>
      <c r="F210" s="384"/>
      <c r="G210" s="386"/>
    </row>
    <row r="211" spans="1:7">
      <c r="A211" s="326"/>
      <c r="B211" s="387"/>
      <c r="C211" s="384"/>
      <c r="E211" s="385"/>
      <c r="F211" s="384"/>
      <c r="G211" s="386"/>
    </row>
    <row r="212" spans="1:7">
      <c r="A212" s="326"/>
      <c r="B212" s="387"/>
      <c r="C212" s="384"/>
      <c r="E212" s="385"/>
      <c r="F212" s="384"/>
      <c r="G212" s="386"/>
    </row>
    <row r="213" spans="1:7">
      <c r="A213" s="326"/>
      <c r="B213" s="387"/>
      <c r="C213" s="384"/>
      <c r="E213" s="385"/>
      <c r="F213" s="384"/>
      <c r="G213" s="386"/>
    </row>
    <row r="214" spans="1:7">
      <c r="A214" s="326"/>
      <c r="B214" s="387"/>
      <c r="C214" s="384"/>
      <c r="E214" s="385"/>
      <c r="F214" s="384"/>
      <c r="G214" s="386"/>
    </row>
    <row r="215" spans="1:7">
      <c r="A215" s="326"/>
      <c r="B215" s="387"/>
      <c r="C215" s="384"/>
      <c r="E215" s="385"/>
      <c r="F215" s="384"/>
      <c r="G215" s="386"/>
    </row>
    <row r="216" spans="1:7">
      <c r="A216" s="326"/>
      <c r="B216" s="387"/>
      <c r="C216" s="384"/>
      <c r="E216" s="385"/>
      <c r="F216" s="384"/>
      <c r="G216" s="386"/>
    </row>
    <row r="217" spans="1:7">
      <c r="A217" s="326"/>
      <c r="B217" s="387"/>
      <c r="C217" s="384"/>
      <c r="E217" s="385"/>
      <c r="F217" s="384"/>
      <c r="G217" s="386"/>
    </row>
    <row r="218" spans="1:7">
      <c r="A218" s="326"/>
      <c r="B218" s="387"/>
      <c r="C218" s="384"/>
      <c r="E218" s="385"/>
      <c r="F218" s="384"/>
      <c r="G218" s="386"/>
    </row>
    <row r="219" spans="1:7">
      <c r="A219" s="326"/>
      <c r="B219" s="387"/>
      <c r="C219" s="384"/>
      <c r="E219" s="385"/>
      <c r="F219" s="384"/>
      <c r="G219" s="386"/>
    </row>
    <row r="220" spans="1:7">
      <c r="A220" s="326"/>
      <c r="B220" s="387"/>
      <c r="C220" s="384"/>
      <c r="E220" s="385"/>
      <c r="F220" s="384"/>
      <c r="G220" s="386"/>
    </row>
    <row r="221" spans="1:7">
      <c r="A221" s="326"/>
      <c r="B221" s="387"/>
      <c r="C221" s="384"/>
      <c r="E221" s="385"/>
      <c r="F221" s="384"/>
      <c r="G221" s="386"/>
    </row>
    <row r="222" spans="1:7">
      <c r="A222" s="326"/>
      <c r="B222" s="387"/>
      <c r="C222" s="384"/>
      <c r="E222" s="385"/>
      <c r="F222" s="384"/>
      <c r="G222" s="386"/>
    </row>
    <row r="223" spans="1:7">
      <c r="A223" s="326"/>
      <c r="B223" s="387"/>
      <c r="C223" s="384"/>
      <c r="E223" s="385"/>
      <c r="F223" s="384"/>
      <c r="G223" s="386"/>
    </row>
    <row r="224" spans="1:7">
      <c r="A224" s="326"/>
      <c r="B224" s="387"/>
      <c r="C224" s="384"/>
      <c r="E224" s="385"/>
      <c r="F224" s="384"/>
      <c r="G224" s="386"/>
    </row>
    <row r="225" spans="1:7">
      <c r="A225" s="326"/>
      <c r="B225" s="387"/>
      <c r="C225" s="384"/>
      <c r="E225" s="385"/>
      <c r="F225" s="384"/>
      <c r="G225" s="386"/>
    </row>
    <row r="226" spans="1:7">
      <c r="A226" s="326"/>
      <c r="B226" s="387"/>
      <c r="C226" s="384"/>
      <c r="E226" s="385"/>
      <c r="F226" s="384"/>
      <c r="G226" s="386"/>
    </row>
    <row r="227" spans="1:7">
      <c r="A227" s="326"/>
      <c r="B227" s="387"/>
      <c r="C227" s="384"/>
      <c r="E227" s="385"/>
      <c r="F227" s="384"/>
      <c r="G227" s="386"/>
    </row>
    <row r="228" spans="1:7">
      <c r="A228" s="326"/>
      <c r="B228" s="387"/>
      <c r="C228" s="384"/>
      <c r="E228" s="385"/>
      <c r="F228" s="384"/>
      <c r="G228" s="386"/>
    </row>
    <row r="229" spans="1:7">
      <c r="A229" s="326"/>
      <c r="B229" s="387"/>
      <c r="C229" s="384"/>
      <c r="E229" s="385"/>
      <c r="F229" s="384"/>
      <c r="G229" s="386"/>
    </row>
    <row r="230" spans="1:7">
      <c r="A230" s="326"/>
      <c r="B230" s="387"/>
      <c r="C230" s="384"/>
      <c r="E230" s="385"/>
      <c r="F230" s="384"/>
      <c r="G230" s="386"/>
    </row>
    <row r="231" spans="1:7">
      <c r="A231" s="326"/>
      <c r="B231" s="387"/>
      <c r="C231" s="384"/>
      <c r="E231" s="385"/>
      <c r="F231" s="384"/>
      <c r="G231" s="386"/>
    </row>
    <row r="232" spans="1:7">
      <c r="A232" s="326"/>
      <c r="B232" s="387"/>
      <c r="C232" s="384"/>
      <c r="E232" s="385"/>
      <c r="F232" s="384"/>
      <c r="G232" s="386"/>
    </row>
    <row r="233" spans="1:7">
      <c r="A233" s="326"/>
      <c r="B233" s="387"/>
      <c r="C233" s="384"/>
      <c r="E233" s="385"/>
      <c r="F233" s="384"/>
      <c r="G233" s="386"/>
    </row>
    <row r="234" spans="1:7">
      <c r="A234" s="326"/>
      <c r="B234" s="387"/>
      <c r="C234" s="384"/>
      <c r="E234" s="385"/>
      <c r="F234" s="384"/>
      <c r="G234" s="386"/>
    </row>
    <row r="235" spans="1:7">
      <c r="A235" s="326"/>
      <c r="B235" s="387"/>
      <c r="C235" s="384"/>
      <c r="E235" s="385"/>
      <c r="F235" s="384"/>
      <c r="G235" s="386"/>
    </row>
    <row r="236" spans="1:7">
      <c r="A236" s="326"/>
      <c r="B236" s="387"/>
      <c r="C236" s="384"/>
      <c r="E236" s="385"/>
      <c r="F236" s="384"/>
      <c r="G236" s="386"/>
    </row>
    <row r="237" spans="1:7">
      <c r="A237" s="326"/>
      <c r="B237" s="387"/>
      <c r="C237" s="384"/>
      <c r="E237" s="385"/>
      <c r="F237" s="384"/>
      <c r="G237" s="386"/>
    </row>
    <row r="238" spans="1:7">
      <c r="A238" s="326"/>
      <c r="B238" s="387"/>
      <c r="C238" s="384"/>
      <c r="E238" s="385"/>
      <c r="F238" s="384"/>
      <c r="G238" s="386"/>
    </row>
    <row r="239" spans="1:7">
      <c r="A239" s="326"/>
      <c r="B239" s="387"/>
      <c r="C239" s="384"/>
      <c r="E239" s="385"/>
      <c r="F239" s="384"/>
      <c r="G239" s="386"/>
    </row>
    <row r="240" spans="1:7">
      <c r="A240" s="326"/>
      <c r="B240" s="387"/>
      <c r="C240" s="384"/>
      <c r="E240" s="385"/>
      <c r="F240" s="384"/>
      <c r="G240" s="386"/>
    </row>
    <row r="241" spans="1:7">
      <c r="A241" s="326"/>
      <c r="B241" s="387"/>
      <c r="C241" s="384"/>
      <c r="E241" s="385"/>
      <c r="F241" s="384"/>
      <c r="G241" s="386"/>
    </row>
    <row r="242" spans="1:7">
      <c r="A242" s="326"/>
      <c r="B242" s="387"/>
      <c r="C242" s="384"/>
      <c r="E242" s="385"/>
      <c r="F242" s="384"/>
      <c r="G242" s="386"/>
    </row>
    <row r="243" spans="1:7">
      <c r="A243" s="326"/>
      <c r="B243" s="387"/>
      <c r="C243" s="384"/>
      <c r="E243" s="385"/>
      <c r="F243" s="384"/>
      <c r="G243" s="386"/>
    </row>
    <row r="244" spans="1:7">
      <c r="A244" s="326"/>
      <c r="B244" s="387"/>
      <c r="C244" s="384"/>
      <c r="E244" s="385"/>
      <c r="F244" s="384"/>
      <c r="G244" s="386"/>
    </row>
    <row r="245" spans="1:7">
      <c r="A245" s="326"/>
      <c r="B245" s="387"/>
      <c r="C245" s="384"/>
      <c r="E245" s="385"/>
      <c r="F245" s="384"/>
      <c r="G245" s="386"/>
    </row>
    <row r="246" spans="1:7">
      <c r="A246" s="326"/>
      <c r="B246" s="387"/>
      <c r="C246" s="384"/>
      <c r="E246" s="385"/>
      <c r="F246" s="384"/>
      <c r="G246" s="386"/>
    </row>
    <row r="247" spans="1:7">
      <c r="A247" s="326"/>
      <c r="B247" s="387"/>
      <c r="C247" s="384"/>
      <c r="E247" s="385"/>
      <c r="F247" s="384"/>
      <c r="G247" s="386"/>
    </row>
    <row r="248" spans="1:7">
      <c r="A248" s="326"/>
      <c r="B248" s="387"/>
      <c r="C248" s="384"/>
      <c r="E248" s="385"/>
      <c r="F248" s="384"/>
      <c r="G248" s="386"/>
    </row>
    <row r="249" spans="1:7">
      <c r="A249" s="326"/>
      <c r="B249" s="387"/>
      <c r="C249" s="384"/>
      <c r="E249" s="385"/>
      <c r="F249" s="384"/>
      <c r="G249" s="386"/>
    </row>
    <row r="250" spans="1:7">
      <c r="A250" s="326"/>
      <c r="B250" s="387"/>
      <c r="C250" s="384"/>
      <c r="E250" s="385"/>
      <c r="F250" s="384"/>
      <c r="G250" s="386"/>
    </row>
    <row r="251" spans="1:7">
      <c r="A251" s="326"/>
      <c r="B251" s="387"/>
      <c r="C251" s="384"/>
      <c r="E251" s="385"/>
      <c r="F251" s="384"/>
      <c r="G251" s="386"/>
    </row>
    <row r="252" spans="1:7">
      <c r="A252" s="326"/>
      <c r="B252" s="387"/>
      <c r="C252" s="384"/>
      <c r="E252" s="385"/>
      <c r="F252" s="384"/>
      <c r="G252" s="386"/>
    </row>
    <row r="253" spans="1:7">
      <c r="A253" s="326"/>
      <c r="B253" s="387"/>
      <c r="C253" s="384"/>
      <c r="E253" s="385"/>
      <c r="F253" s="384"/>
      <c r="G253" s="386"/>
    </row>
    <row r="254" spans="1:7">
      <c r="A254" s="326"/>
      <c r="B254" s="387"/>
      <c r="C254" s="384"/>
      <c r="E254" s="385"/>
      <c r="F254" s="384"/>
      <c r="G254" s="386"/>
    </row>
    <row r="255" spans="1:7">
      <c r="A255" s="326"/>
      <c r="B255" s="387"/>
      <c r="C255" s="384"/>
      <c r="E255" s="385"/>
      <c r="F255" s="384"/>
      <c r="G255" s="386"/>
    </row>
    <row r="256" spans="1:7">
      <c r="A256" s="326"/>
      <c r="B256" s="387"/>
      <c r="C256" s="384"/>
      <c r="E256" s="385"/>
      <c r="F256" s="384"/>
      <c r="G256" s="386"/>
    </row>
    <row r="257" spans="1:7">
      <c r="A257" s="326"/>
      <c r="B257" s="387"/>
      <c r="C257" s="384"/>
      <c r="E257" s="385"/>
      <c r="F257" s="384"/>
      <c r="G257" s="386"/>
    </row>
    <row r="258" spans="1:7">
      <c r="A258" s="326"/>
      <c r="B258" s="387"/>
      <c r="C258" s="384"/>
      <c r="E258" s="385"/>
      <c r="F258" s="384"/>
      <c r="G258" s="386"/>
    </row>
    <row r="259" spans="1:7">
      <c r="A259" s="326"/>
      <c r="B259" s="387"/>
      <c r="C259" s="384"/>
      <c r="E259" s="385"/>
      <c r="F259" s="384"/>
      <c r="G259" s="386"/>
    </row>
    <row r="260" spans="1:7">
      <c r="A260" s="326"/>
      <c r="B260" s="387"/>
      <c r="C260" s="384"/>
      <c r="E260" s="385"/>
      <c r="F260" s="384"/>
      <c r="G260" s="386"/>
    </row>
    <row r="261" spans="1:7">
      <c r="A261" s="326"/>
      <c r="B261" s="387"/>
      <c r="C261" s="384"/>
      <c r="E261" s="385"/>
      <c r="F261" s="384"/>
      <c r="G261" s="386"/>
    </row>
    <row r="262" spans="1:7">
      <c r="A262" s="326"/>
      <c r="B262" s="387"/>
      <c r="C262" s="384"/>
      <c r="E262" s="385"/>
      <c r="F262" s="384"/>
      <c r="G262" s="386"/>
    </row>
    <row r="263" spans="1:7">
      <c r="A263" s="326"/>
      <c r="B263" s="387"/>
      <c r="C263" s="384"/>
      <c r="E263" s="385"/>
      <c r="F263" s="384"/>
      <c r="G263" s="386"/>
    </row>
    <row r="264" spans="1:7">
      <c r="A264" s="326"/>
      <c r="B264" s="387"/>
      <c r="C264" s="384"/>
      <c r="E264" s="385"/>
      <c r="F264" s="384"/>
      <c r="G264" s="386"/>
    </row>
    <row r="265" spans="1:7">
      <c r="A265" s="326"/>
      <c r="B265" s="387"/>
      <c r="C265" s="384"/>
      <c r="E265" s="385"/>
      <c r="F265" s="384"/>
      <c r="G265" s="386"/>
    </row>
    <row r="266" spans="1:7">
      <c r="A266" s="326"/>
      <c r="B266" s="387"/>
      <c r="C266" s="384"/>
      <c r="E266" s="385"/>
      <c r="F266" s="384"/>
      <c r="G266" s="386"/>
    </row>
    <row r="267" spans="1:7">
      <c r="A267" s="326"/>
      <c r="B267" s="387"/>
      <c r="C267" s="384"/>
      <c r="E267" s="385"/>
      <c r="F267" s="384"/>
      <c r="G267" s="386"/>
    </row>
    <row r="268" spans="1:7">
      <c r="A268" s="326"/>
      <c r="B268" s="387"/>
      <c r="C268" s="384"/>
      <c r="E268" s="385"/>
      <c r="F268" s="384"/>
      <c r="G268" s="386"/>
    </row>
    <row r="269" spans="1:7">
      <c r="A269" s="326"/>
      <c r="B269" s="387"/>
      <c r="C269" s="384"/>
      <c r="E269" s="385"/>
      <c r="F269" s="384"/>
      <c r="G269" s="386"/>
    </row>
    <row r="270" spans="1:7">
      <c r="A270" s="326"/>
      <c r="B270" s="387"/>
      <c r="C270" s="384"/>
      <c r="E270" s="385"/>
      <c r="F270" s="384"/>
      <c r="G270" s="386"/>
    </row>
    <row r="271" spans="1:7">
      <c r="A271" s="326"/>
      <c r="B271" s="387"/>
      <c r="C271" s="384"/>
      <c r="E271" s="385"/>
      <c r="F271" s="384"/>
      <c r="G271" s="386"/>
    </row>
    <row r="272" spans="1:7">
      <c r="A272" s="326"/>
      <c r="B272" s="387"/>
      <c r="C272" s="384"/>
      <c r="E272" s="385"/>
      <c r="F272" s="384"/>
      <c r="G272" s="386"/>
    </row>
    <row r="273" spans="1:7">
      <c r="A273" s="326"/>
      <c r="B273" s="387"/>
      <c r="C273" s="384"/>
      <c r="E273" s="385"/>
      <c r="F273" s="384"/>
      <c r="G273" s="386"/>
    </row>
    <row r="274" spans="1:7">
      <c r="A274" s="326"/>
      <c r="B274" s="387"/>
      <c r="C274" s="384"/>
      <c r="E274" s="385"/>
      <c r="F274" s="384"/>
      <c r="G274" s="386"/>
    </row>
    <row r="275" spans="1:7">
      <c r="A275" s="326"/>
      <c r="B275" s="387"/>
      <c r="C275" s="384"/>
      <c r="E275" s="385"/>
      <c r="F275" s="384"/>
      <c r="G275" s="386"/>
    </row>
    <row r="276" spans="1:7">
      <c r="A276" s="326"/>
      <c r="B276" s="387"/>
      <c r="C276" s="384"/>
      <c r="E276" s="385"/>
      <c r="F276" s="384"/>
      <c r="G276" s="386"/>
    </row>
    <row r="277" spans="1:7">
      <c r="A277" s="326"/>
      <c r="B277" s="387"/>
      <c r="C277" s="384"/>
      <c r="E277" s="385"/>
      <c r="F277" s="384"/>
      <c r="G277" s="386"/>
    </row>
    <row r="278" spans="1:7">
      <c r="A278" s="326"/>
      <c r="B278" s="387"/>
      <c r="C278" s="384"/>
      <c r="E278" s="385"/>
      <c r="F278" s="384"/>
      <c r="G278" s="386"/>
    </row>
    <row r="279" spans="1:7">
      <c r="A279" s="326"/>
      <c r="B279" s="387"/>
      <c r="C279" s="384"/>
      <c r="E279" s="385"/>
      <c r="F279" s="384"/>
      <c r="G279" s="386"/>
    </row>
    <row r="280" spans="1:7">
      <c r="A280" s="326"/>
      <c r="B280" s="387"/>
      <c r="C280" s="384"/>
      <c r="E280" s="385"/>
      <c r="F280" s="384"/>
      <c r="G280" s="386"/>
    </row>
    <row r="281" spans="1:7">
      <c r="A281" s="326"/>
      <c r="B281" s="387"/>
      <c r="C281" s="384"/>
      <c r="E281" s="385"/>
      <c r="F281" s="384"/>
      <c r="G281" s="386"/>
    </row>
    <row r="282" spans="1:7">
      <c r="A282" s="326"/>
      <c r="B282" s="387"/>
      <c r="C282" s="384"/>
      <c r="E282" s="385"/>
      <c r="F282" s="384"/>
      <c r="G282" s="386"/>
    </row>
    <row r="283" spans="1:7">
      <c r="A283" s="326"/>
      <c r="B283" s="387"/>
      <c r="C283" s="384"/>
      <c r="E283" s="385"/>
      <c r="F283" s="384"/>
      <c r="G283" s="386"/>
    </row>
    <row r="284" spans="1:7">
      <c r="A284" s="326"/>
      <c r="B284" s="387"/>
      <c r="C284" s="384"/>
      <c r="E284" s="385"/>
      <c r="F284" s="384"/>
      <c r="G284" s="386"/>
    </row>
    <row r="285" spans="1:7">
      <c r="A285" s="326"/>
      <c r="B285" s="387"/>
      <c r="C285" s="384"/>
      <c r="E285" s="385"/>
      <c r="F285" s="384"/>
      <c r="G285" s="386"/>
    </row>
    <row r="286" spans="1:7">
      <c r="A286" s="326"/>
      <c r="B286" s="387"/>
      <c r="C286" s="384"/>
      <c r="E286" s="385"/>
      <c r="F286" s="384"/>
      <c r="G286" s="386"/>
    </row>
    <row r="287" spans="1:7">
      <c r="A287" s="326"/>
      <c r="B287" s="387"/>
      <c r="C287" s="384"/>
      <c r="E287" s="385"/>
      <c r="F287" s="384"/>
      <c r="G287" s="386"/>
    </row>
    <row r="288" spans="1:7">
      <c r="A288" s="326"/>
      <c r="B288" s="387"/>
      <c r="C288" s="384"/>
      <c r="E288" s="385"/>
      <c r="F288" s="384"/>
      <c r="G288" s="386"/>
    </row>
    <row r="289" spans="1:7">
      <c r="A289" s="326"/>
      <c r="B289" s="387"/>
      <c r="C289" s="384"/>
      <c r="E289" s="385"/>
      <c r="F289" s="384"/>
      <c r="G289" s="386"/>
    </row>
    <row r="290" spans="1:7">
      <c r="A290" s="326"/>
      <c r="B290" s="387"/>
      <c r="C290" s="384"/>
      <c r="E290" s="385"/>
      <c r="F290" s="384"/>
      <c r="G290" s="386"/>
    </row>
    <row r="291" spans="1:7">
      <c r="A291" s="326"/>
      <c r="B291" s="387"/>
      <c r="C291" s="384"/>
      <c r="E291" s="385"/>
      <c r="F291" s="384"/>
      <c r="G291" s="386"/>
    </row>
    <row r="292" spans="1:7">
      <c r="A292" s="326"/>
      <c r="B292" s="387"/>
      <c r="C292" s="384"/>
      <c r="E292" s="385"/>
      <c r="F292" s="384"/>
      <c r="G292" s="386"/>
    </row>
    <row r="293" spans="1:7">
      <c r="A293" s="326"/>
      <c r="B293" s="387"/>
      <c r="C293" s="384"/>
      <c r="E293" s="385"/>
      <c r="F293" s="384"/>
      <c r="G293" s="386"/>
    </row>
    <row r="294" spans="1:7">
      <c r="A294" s="326"/>
      <c r="B294" s="387"/>
      <c r="C294" s="384"/>
      <c r="E294" s="385"/>
      <c r="F294" s="384"/>
      <c r="G294" s="386"/>
    </row>
    <row r="295" spans="1:7">
      <c r="A295" s="326"/>
      <c r="B295" s="387"/>
      <c r="C295" s="384"/>
      <c r="E295" s="385"/>
      <c r="F295" s="384"/>
      <c r="G295" s="386"/>
    </row>
    <row r="296" spans="1:7">
      <c r="A296" s="326"/>
      <c r="B296" s="387"/>
      <c r="C296" s="384"/>
      <c r="E296" s="385"/>
      <c r="F296" s="384"/>
      <c r="G296" s="386"/>
    </row>
    <row r="297" spans="1:7">
      <c r="A297" s="326"/>
      <c r="B297" s="387"/>
      <c r="C297" s="384"/>
      <c r="E297" s="385"/>
      <c r="F297" s="384"/>
      <c r="G297" s="386"/>
    </row>
    <row r="298" spans="1:7">
      <c r="A298" s="326"/>
      <c r="B298" s="387"/>
      <c r="C298" s="384"/>
      <c r="E298" s="385"/>
      <c r="F298" s="384"/>
      <c r="G298" s="386"/>
    </row>
    <row r="299" spans="1:7">
      <c r="A299" s="326"/>
      <c r="B299" s="387"/>
      <c r="C299" s="384"/>
      <c r="E299" s="385"/>
      <c r="F299" s="384"/>
      <c r="G299" s="386"/>
    </row>
    <row r="300" spans="1:7">
      <c r="A300" s="326"/>
      <c r="B300" s="387"/>
      <c r="C300" s="384"/>
      <c r="E300" s="385"/>
      <c r="F300" s="384"/>
      <c r="G300" s="386"/>
    </row>
    <row r="301" spans="1:7">
      <c r="A301" s="326"/>
      <c r="B301" s="387"/>
      <c r="C301" s="384"/>
      <c r="E301" s="385"/>
      <c r="F301" s="384"/>
      <c r="G301" s="386"/>
    </row>
    <row r="302" spans="1:7">
      <c r="A302" s="326"/>
      <c r="B302" s="387"/>
      <c r="C302" s="384"/>
      <c r="E302" s="385"/>
      <c r="F302" s="384"/>
      <c r="G302" s="386"/>
    </row>
    <row r="303" spans="1:7">
      <c r="A303" s="326"/>
      <c r="B303" s="387"/>
      <c r="C303" s="384"/>
      <c r="E303" s="385"/>
      <c r="F303" s="384"/>
      <c r="G303" s="386"/>
    </row>
    <row r="304" spans="1:7">
      <c r="A304" s="326"/>
      <c r="B304" s="387"/>
      <c r="C304" s="384"/>
      <c r="E304" s="385"/>
      <c r="F304" s="384"/>
      <c r="G304" s="386"/>
    </row>
    <row r="305" spans="1:7">
      <c r="A305" s="326"/>
      <c r="B305" s="387"/>
      <c r="C305" s="384"/>
      <c r="E305" s="385"/>
      <c r="F305" s="384"/>
      <c r="G305" s="386"/>
    </row>
    <row r="306" spans="1:7">
      <c r="A306" s="326"/>
      <c r="B306" s="387"/>
      <c r="C306" s="384"/>
      <c r="E306" s="385"/>
      <c r="F306" s="384"/>
      <c r="G306" s="386"/>
    </row>
    <row r="307" spans="1:7">
      <c r="A307" s="326"/>
      <c r="B307" s="387"/>
      <c r="C307" s="384"/>
      <c r="E307" s="385"/>
      <c r="F307" s="384"/>
      <c r="G307" s="386"/>
    </row>
    <row r="308" spans="1:7">
      <c r="A308" s="326"/>
      <c r="B308" s="387"/>
      <c r="C308" s="384"/>
      <c r="E308" s="385"/>
      <c r="F308" s="384"/>
      <c r="G308" s="386"/>
    </row>
    <row r="309" spans="1:7">
      <c r="A309" s="326"/>
      <c r="B309" s="387"/>
      <c r="C309" s="384"/>
      <c r="E309" s="385"/>
      <c r="F309" s="384"/>
      <c r="G309" s="386"/>
    </row>
    <row r="310" spans="1:7">
      <c r="A310" s="326"/>
      <c r="B310" s="387"/>
      <c r="C310" s="384"/>
      <c r="E310" s="385"/>
      <c r="F310" s="384"/>
      <c r="G310" s="386"/>
    </row>
    <row r="311" spans="1:7">
      <c r="A311" s="326"/>
      <c r="B311" s="387"/>
      <c r="C311" s="384"/>
      <c r="E311" s="385"/>
      <c r="F311" s="384"/>
      <c r="G311" s="386"/>
    </row>
    <row r="312" spans="1:7">
      <c r="A312" s="326"/>
      <c r="B312" s="387"/>
      <c r="C312" s="384"/>
      <c r="E312" s="385"/>
      <c r="F312" s="384"/>
      <c r="G312" s="386"/>
    </row>
    <row r="313" spans="1:7">
      <c r="A313" s="326"/>
      <c r="B313" s="387"/>
      <c r="C313" s="384"/>
      <c r="E313" s="385"/>
      <c r="F313" s="384"/>
      <c r="G313" s="386"/>
    </row>
    <row r="314" spans="1:7">
      <c r="A314" s="326"/>
      <c r="B314" s="387"/>
      <c r="C314" s="384"/>
      <c r="E314" s="385"/>
      <c r="F314" s="384"/>
      <c r="G314" s="386"/>
    </row>
    <row r="315" spans="1:7">
      <c r="A315" s="326"/>
      <c r="B315" s="387"/>
      <c r="C315" s="384"/>
      <c r="E315" s="385"/>
      <c r="F315" s="384"/>
      <c r="G315" s="386"/>
    </row>
    <row r="316" spans="1:7">
      <c r="A316" s="326"/>
      <c r="B316" s="387"/>
      <c r="C316" s="384"/>
      <c r="E316" s="385"/>
      <c r="F316" s="384"/>
      <c r="G316" s="386"/>
    </row>
    <row r="317" spans="1:7">
      <c r="A317" s="326"/>
      <c r="B317" s="387"/>
      <c r="C317" s="384"/>
      <c r="E317" s="385"/>
      <c r="F317" s="384"/>
      <c r="G317" s="386"/>
    </row>
    <row r="318" spans="1:7">
      <c r="A318" s="326"/>
      <c r="B318" s="387"/>
      <c r="C318" s="384"/>
      <c r="E318" s="385"/>
      <c r="F318" s="384"/>
      <c r="G318" s="386"/>
    </row>
    <row r="319" spans="1:7">
      <c r="A319" s="326"/>
      <c r="B319" s="387"/>
      <c r="C319" s="384"/>
      <c r="E319" s="385"/>
      <c r="F319" s="384"/>
      <c r="G319" s="386"/>
    </row>
    <row r="320" spans="1:7">
      <c r="A320" s="326"/>
      <c r="B320" s="387"/>
      <c r="C320" s="384"/>
      <c r="E320" s="385"/>
      <c r="F320" s="384"/>
      <c r="G320" s="386"/>
    </row>
    <row r="321" spans="1:7">
      <c r="A321" s="326"/>
      <c r="B321" s="387"/>
      <c r="C321" s="384"/>
      <c r="E321" s="385"/>
      <c r="F321" s="384"/>
      <c r="G321" s="386"/>
    </row>
    <row r="322" spans="1:7">
      <c r="A322" s="326"/>
      <c r="B322" s="387"/>
      <c r="C322" s="384"/>
      <c r="E322" s="385"/>
      <c r="F322" s="384"/>
      <c r="G322" s="386"/>
    </row>
    <row r="323" spans="1:7">
      <c r="A323" s="326"/>
      <c r="B323" s="387"/>
      <c r="C323" s="384"/>
      <c r="E323" s="385"/>
      <c r="F323" s="384"/>
      <c r="G323" s="386"/>
    </row>
    <row r="324" spans="1:7">
      <c r="A324" s="326"/>
      <c r="B324" s="387"/>
      <c r="C324" s="384"/>
      <c r="E324" s="385"/>
      <c r="F324" s="384"/>
      <c r="G324" s="386"/>
    </row>
    <row r="325" spans="1:7">
      <c r="A325" s="326"/>
      <c r="B325" s="387"/>
      <c r="C325" s="384"/>
      <c r="E325" s="385"/>
      <c r="F325" s="384"/>
      <c r="G325" s="386"/>
    </row>
    <row r="326" spans="1:7">
      <c r="A326" s="326"/>
      <c r="B326" s="387"/>
      <c r="C326" s="384"/>
      <c r="E326" s="385"/>
      <c r="F326" s="384"/>
      <c r="G326" s="386"/>
    </row>
    <row r="327" spans="1:7">
      <c r="A327" s="326"/>
      <c r="B327" s="387"/>
      <c r="C327" s="384"/>
      <c r="E327" s="385"/>
      <c r="F327" s="384"/>
      <c r="G327" s="386"/>
    </row>
    <row r="328" spans="1:7">
      <c r="A328" s="326"/>
      <c r="B328" s="387"/>
      <c r="C328" s="384"/>
      <c r="E328" s="385"/>
      <c r="F328" s="384"/>
      <c r="G328" s="386"/>
    </row>
    <row r="329" spans="1:7">
      <c r="A329" s="326"/>
      <c r="B329" s="387"/>
      <c r="C329" s="384"/>
      <c r="E329" s="385"/>
      <c r="F329" s="384"/>
      <c r="G329" s="386"/>
    </row>
    <row r="330" spans="1:7">
      <c r="A330" s="326"/>
      <c r="B330" s="387"/>
      <c r="C330" s="384"/>
      <c r="E330" s="385"/>
      <c r="F330" s="384"/>
      <c r="G330" s="386"/>
    </row>
    <row r="331" spans="1:7">
      <c r="A331" s="326"/>
      <c r="B331" s="387"/>
      <c r="C331" s="384"/>
      <c r="E331" s="385"/>
      <c r="F331" s="384"/>
      <c r="G331" s="386"/>
    </row>
    <row r="332" spans="1:7">
      <c r="A332" s="326"/>
      <c r="B332" s="387"/>
      <c r="C332" s="384"/>
      <c r="E332" s="385"/>
      <c r="F332" s="384"/>
      <c r="G332" s="386"/>
    </row>
    <row r="333" spans="1:7">
      <c r="A333" s="326"/>
      <c r="B333" s="387"/>
      <c r="C333" s="384"/>
      <c r="E333" s="385"/>
      <c r="F333" s="384"/>
      <c r="G333" s="386"/>
    </row>
    <row r="334" spans="1:7">
      <c r="A334" s="326"/>
      <c r="B334" s="387"/>
      <c r="C334" s="384"/>
      <c r="E334" s="385"/>
      <c r="F334" s="384"/>
      <c r="G334" s="386"/>
    </row>
    <row r="335" spans="1:7">
      <c r="A335" s="326"/>
      <c r="B335" s="387"/>
      <c r="C335" s="384"/>
      <c r="E335" s="385"/>
      <c r="F335" s="384"/>
      <c r="G335" s="386"/>
    </row>
    <row r="336" spans="1:7">
      <c r="A336" s="326"/>
      <c r="B336" s="387"/>
      <c r="C336" s="384"/>
      <c r="E336" s="385"/>
      <c r="F336" s="384"/>
      <c r="G336" s="386"/>
    </row>
    <row r="337" spans="1:7">
      <c r="A337" s="326"/>
      <c r="B337" s="387"/>
      <c r="C337" s="384"/>
      <c r="E337" s="385"/>
      <c r="F337" s="384"/>
      <c r="G337" s="386"/>
    </row>
    <row r="338" spans="1:7">
      <c r="A338" s="326"/>
      <c r="B338" s="387"/>
      <c r="C338" s="384"/>
      <c r="E338" s="385"/>
      <c r="F338" s="384"/>
      <c r="G338" s="386"/>
    </row>
    <row r="339" spans="1:7">
      <c r="A339" s="326"/>
      <c r="B339" s="387"/>
      <c r="C339" s="384"/>
      <c r="E339" s="385"/>
      <c r="F339" s="384"/>
      <c r="G339" s="386"/>
    </row>
    <row r="340" spans="1:7">
      <c r="A340" s="326"/>
      <c r="B340" s="387"/>
      <c r="C340" s="384"/>
      <c r="E340" s="385"/>
      <c r="F340" s="384"/>
      <c r="G340" s="386"/>
    </row>
    <row r="341" spans="1:7">
      <c r="A341" s="326"/>
      <c r="B341" s="387"/>
      <c r="C341" s="384"/>
      <c r="E341" s="385"/>
      <c r="F341" s="384"/>
      <c r="G341" s="386"/>
    </row>
    <row r="342" spans="1:7">
      <c r="A342" s="326"/>
      <c r="B342" s="387"/>
      <c r="C342" s="384"/>
      <c r="E342" s="385"/>
      <c r="F342" s="384"/>
      <c r="G342" s="386"/>
    </row>
    <row r="343" spans="1:7">
      <c r="A343" s="326"/>
      <c r="B343" s="387"/>
      <c r="C343" s="384"/>
      <c r="E343" s="385"/>
      <c r="F343" s="384"/>
      <c r="G343" s="386"/>
    </row>
    <row r="344" spans="1:7">
      <c r="A344" s="326"/>
      <c r="B344" s="387"/>
      <c r="C344" s="384"/>
      <c r="E344" s="385"/>
      <c r="F344" s="384"/>
      <c r="G344" s="386"/>
    </row>
    <row r="345" spans="1:7">
      <c r="A345" s="326"/>
      <c r="B345" s="387"/>
      <c r="C345" s="384"/>
      <c r="E345" s="385"/>
      <c r="F345" s="384"/>
      <c r="G345" s="386"/>
    </row>
    <row r="346" spans="1:7">
      <c r="A346" s="326"/>
      <c r="B346" s="387"/>
      <c r="C346" s="384"/>
      <c r="E346" s="385"/>
      <c r="F346" s="384"/>
      <c r="G346" s="386"/>
    </row>
    <row r="347" spans="1:7">
      <c r="A347" s="326"/>
      <c r="B347" s="387"/>
      <c r="C347" s="384"/>
      <c r="E347" s="385"/>
      <c r="F347" s="384"/>
      <c r="G347" s="386"/>
    </row>
    <row r="348" spans="1:7">
      <c r="A348" s="326"/>
      <c r="B348" s="387"/>
      <c r="C348" s="384"/>
      <c r="E348" s="385"/>
      <c r="F348" s="384"/>
      <c r="G348" s="386"/>
    </row>
    <row r="349" spans="1:7">
      <c r="A349" s="326"/>
      <c r="B349" s="387"/>
      <c r="C349" s="384"/>
      <c r="E349" s="385"/>
      <c r="F349" s="384"/>
      <c r="G349" s="386"/>
    </row>
    <row r="350" spans="1:7">
      <c r="A350" s="326"/>
      <c r="B350" s="387"/>
      <c r="C350" s="384"/>
      <c r="E350" s="385"/>
      <c r="F350" s="384"/>
      <c r="G350" s="386"/>
    </row>
    <row r="351" spans="1:7">
      <c r="A351" s="326"/>
      <c r="B351" s="387"/>
      <c r="C351" s="384"/>
      <c r="E351" s="385"/>
      <c r="F351" s="384"/>
      <c r="G351" s="386"/>
    </row>
    <row r="352" spans="1:7">
      <c r="A352" s="326"/>
      <c r="B352" s="387"/>
      <c r="C352" s="384"/>
      <c r="E352" s="385"/>
      <c r="F352" s="384"/>
      <c r="G352" s="386"/>
    </row>
    <row r="353" spans="1:7">
      <c r="A353" s="326"/>
      <c r="B353" s="387"/>
      <c r="C353" s="384"/>
      <c r="E353" s="385"/>
      <c r="F353" s="384"/>
      <c r="G353" s="386"/>
    </row>
    <row r="354" spans="1:7">
      <c r="A354" s="326"/>
      <c r="B354" s="387"/>
      <c r="C354" s="384"/>
      <c r="E354" s="385"/>
      <c r="F354" s="384"/>
      <c r="G354" s="386"/>
    </row>
    <row r="355" spans="1:7">
      <c r="A355" s="326"/>
      <c r="B355" s="387"/>
      <c r="C355" s="384"/>
      <c r="E355" s="385"/>
      <c r="F355" s="384"/>
      <c r="G355" s="386"/>
    </row>
    <row r="356" spans="1:7">
      <c r="A356" s="326"/>
      <c r="B356" s="387"/>
      <c r="C356" s="384"/>
      <c r="E356" s="385"/>
      <c r="F356" s="384"/>
      <c r="G356" s="386"/>
    </row>
    <row r="357" spans="1:7">
      <c r="A357" s="326"/>
      <c r="B357" s="387"/>
      <c r="C357" s="384"/>
      <c r="E357" s="385"/>
      <c r="F357" s="384"/>
      <c r="G357" s="386"/>
    </row>
    <row r="358" spans="1:7">
      <c r="A358" s="326"/>
      <c r="B358" s="387"/>
      <c r="C358" s="384"/>
      <c r="E358" s="385"/>
      <c r="F358" s="384"/>
      <c r="G358" s="386"/>
    </row>
    <row r="359" spans="1:7">
      <c r="A359" s="326"/>
      <c r="B359" s="387"/>
      <c r="C359" s="384"/>
      <c r="E359" s="385"/>
      <c r="F359" s="384"/>
      <c r="G359" s="386"/>
    </row>
    <row r="360" spans="1:7">
      <c r="A360" s="326"/>
      <c r="B360" s="387"/>
      <c r="C360" s="384"/>
      <c r="E360" s="385"/>
      <c r="F360" s="384"/>
      <c r="G360" s="386"/>
    </row>
    <row r="361" spans="1:7">
      <c r="A361" s="326"/>
      <c r="B361" s="387"/>
      <c r="C361" s="384"/>
      <c r="E361" s="385"/>
      <c r="F361" s="384"/>
      <c r="G361" s="386"/>
    </row>
    <row r="362" spans="1:7">
      <c r="A362" s="326"/>
      <c r="B362" s="387"/>
      <c r="C362" s="384"/>
      <c r="E362" s="385"/>
      <c r="F362" s="384"/>
      <c r="G362" s="386"/>
    </row>
    <row r="363" spans="1:7">
      <c r="A363" s="326"/>
      <c r="B363" s="387"/>
      <c r="C363" s="384"/>
      <c r="E363" s="385"/>
      <c r="F363" s="384"/>
      <c r="G363" s="386"/>
    </row>
    <row r="364" spans="1:7">
      <c r="A364" s="326"/>
      <c r="B364" s="387"/>
      <c r="C364" s="384"/>
      <c r="E364" s="385"/>
      <c r="F364" s="384"/>
      <c r="G364" s="386"/>
    </row>
    <row r="365" spans="1:7">
      <c r="A365" s="326"/>
      <c r="B365" s="387"/>
      <c r="C365" s="384"/>
      <c r="E365" s="385"/>
      <c r="F365" s="384"/>
      <c r="G365" s="386"/>
    </row>
    <row r="366" spans="1:7">
      <c r="A366" s="326"/>
      <c r="B366" s="387"/>
      <c r="C366" s="384"/>
      <c r="E366" s="385"/>
      <c r="F366" s="384"/>
      <c r="G366" s="386"/>
    </row>
    <row r="367" spans="1:7">
      <c r="A367" s="326"/>
      <c r="B367" s="387"/>
      <c r="C367" s="384"/>
      <c r="E367" s="385"/>
      <c r="F367" s="384"/>
      <c r="G367" s="386"/>
    </row>
    <row r="368" spans="1:7">
      <c r="A368" s="326"/>
      <c r="B368" s="387"/>
      <c r="C368" s="384"/>
      <c r="E368" s="385"/>
      <c r="F368" s="384"/>
      <c r="G368" s="386"/>
    </row>
    <row r="369" spans="1:7">
      <c r="A369" s="326"/>
      <c r="B369" s="387"/>
      <c r="C369" s="384"/>
      <c r="E369" s="385"/>
      <c r="F369" s="384"/>
      <c r="G369" s="386"/>
    </row>
    <row r="370" spans="1:7">
      <c r="A370" s="326"/>
      <c r="B370" s="387"/>
      <c r="C370" s="384"/>
      <c r="E370" s="385"/>
      <c r="F370" s="384"/>
      <c r="G370" s="386"/>
    </row>
    <row r="371" spans="1:7">
      <c r="A371" s="326"/>
      <c r="B371" s="387"/>
      <c r="C371" s="384"/>
      <c r="E371" s="385"/>
      <c r="F371" s="384"/>
      <c r="G371" s="386"/>
    </row>
    <row r="372" spans="1:7">
      <c r="A372" s="326"/>
      <c r="B372" s="387"/>
      <c r="C372" s="384"/>
      <c r="E372" s="385"/>
      <c r="F372" s="384"/>
      <c r="G372" s="386"/>
    </row>
    <row r="373" spans="1:7">
      <c r="A373" s="326"/>
      <c r="B373" s="387"/>
      <c r="C373" s="384"/>
      <c r="E373" s="385"/>
      <c r="F373" s="384"/>
      <c r="G373" s="386"/>
    </row>
    <row r="374" spans="1:7">
      <c r="A374" s="326"/>
      <c r="B374" s="387"/>
      <c r="C374" s="384"/>
      <c r="E374" s="385"/>
      <c r="F374" s="384"/>
      <c r="G374" s="386"/>
    </row>
    <row r="375" spans="1:7">
      <c r="A375" s="326"/>
      <c r="B375" s="387"/>
      <c r="C375" s="384"/>
      <c r="E375" s="385"/>
      <c r="F375" s="384"/>
      <c r="G375" s="386"/>
    </row>
    <row r="376" spans="1:7">
      <c r="A376" s="326"/>
      <c r="B376" s="387"/>
      <c r="C376" s="384"/>
      <c r="E376" s="385"/>
      <c r="F376" s="384"/>
      <c r="G376" s="386"/>
    </row>
  </sheetData>
  <sheetProtection selectLockedCells="1"/>
  <pageMargins left="0.74803149606299213" right="0.74803149606299213" top="0.98425196850393704" bottom="0.74803149606299213" header="0" footer="0"/>
  <pageSetup paperSize="9" scale="94" orientation="portrait" r:id="rId1"/>
  <rowBreaks count="5" manualBreakCount="5">
    <brk id="24" max="16383" man="1"/>
    <brk id="47" max="16383" man="1"/>
    <brk id="57" max="16383" man="1"/>
    <brk id="81" max="16383" man="1"/>
    <brk id="106" max="16383" man="1"/>
  </rowBreaks>
  <colBreaks count="1" manualBreakCount="1">
    <brk id="7" max="1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40"/>
  <sheetViews>
    <sheetView showZeros="0" zoomScaleNormal="100" zoomScaleSheetLayoutView="100" zoomScalePageLayoutView="115" workbookViewId="0">
      <selection activeCell="E21" sqref="E21"/>
    </sheetView>
  </sheetViews>
  <sheetFormatPr defaultRowHeight="15"/>
  <cols>
    <col min="1" max="1" width="3.7109375" style="243" customWidth="1"/>
    <col min="2" max="2" width="45.7109375" style="265" customWidth="1"/>
    <col min="3" max="3" width="7.7109375" style="264" customWidth="1"/>
    <col min="4" max="4" width="5.7109375" style="264" customWidth="1"/>
    <col min="5" max="5" width="10.7109375" style="264" customWidth="1"/>
    <col min="6" max="6" width="3.7109375" style="264" customWidth="1"/>
    <col min="7" max="7" width="11.7109375" style="263" customWidth="1"/>
    <col min="8" max="8" width="9.140625" style="262"/>
    <col min="9" max="256" width="9.140625" style="261"/>
    <col min="257" max="257" width="3.7109375" style="261" customWidth="1"/>
    <col min="258" max="258" width="45.7109375" style="261" customWidth="1"/>
    <col min="259" max="259" width="7.7109375" style="261" customWidth="1"/>
    <col min="260" max="260" width="5.7109375" style="261" customWidth="1"/>
    <col min="261" max="261" width="10.7109375" style="261" customWidth="1"/>
    <col min="262" max="262" width="3.7109375" style="261" customWidth="1"/>
    <col min="263" max="263" width="11.7109375" style="261" customWidth="1"/>
    <col min="264" max="512" width="9.140625" style="261"/>
    <col min="513" max="513" width="3.7109375" style="261" customWidth="1"/>
    <col min="514" max="514" width="45.7109375" style="261" customWidth="1"/>
    <col min="515" max="515" width="7.7109375" style="261" customWidth="1"/>
    <col min="516" max="516" width="5.7109375" style="261" customWidth="1"/>
    <col min="517" max="517" width="10.7109375" style="261" customWidth="1"/>
    <col min="518" max="518" width="3.7109375" style="261" customWidth="1"/>
    <col min="519" max="519" width="11.7109375" style="261" customWidth="1"/>
    <col min="520" max="768" width="9.140625" style="261"/>
    <col min="769" max="769" width="3.7109375" style="261" customWidth="1"/>
    <col min="770" max="770" width="45.7109375" style="261" customWidth="1"/>
    <col min="771" max="771" width="7.7109375" style="261" customWidth="1"/>
    <col min="772" max="772" width="5.7109375" style="261" customWidth="1"/>
    <col min="773" max="773" width="10.7109375" style="261" customWidth="1"/>
    <col min="774" max="774" width="3.7109375" style="261" customWidth="1"/>
    <col min="775" max="775" width="11.7109375" style="261" customWidth="1"/>
    <col min="776" max="1024" width="9.140625" style="261"/>
    <col min="1025" max="1025" width="3.7109375" style="261" customWidth="1"/>
    <col min="1026" max="1026" width="45.7109375" style="261" customWidth="1"/>
    <col min="1027" max="1027" width="7.7109375" style="261" customWidth="1"/>
    <col min="1028" max="1028" width="5.7109375" style="261" customWidth="1"/>
    <col min="1029" max="1029" width="10.7109375" style="261" customWidth="1"/>
    <col min="1030" max="1030" width="3.7109375" style="261" customWidth="1"/>
    <col min="1031" max="1031" width="11.7109375" style="261" customWidth="1"/>
    <col min="1032" max="1280" width="9.140625" style="261"/>
    <col min="1281" max="1281" width="3.7109375" style="261" customWidth="1"/>
    <col min="1282" max="1282" width="45.7109375" style="261" customWidth="1"/>
    <col min="1283" max="1283" width="7.7109375" style="261" customWidth="1"/>
    <col min="1284" max="1284" width="5.7109375" style="261" customWidth="1"/>
    <col min="1285" max="1285" width="10.7109375" style="261" customWidth="1"/>
    <col min="1286" max="1286" width="3.7109375" style="261" customWidth="1"/>
    <col min="1287" max="1287" width="11.7109375" style="261" customWidth="1"/>
    <col min="1288" max="1536" width="9.140625" style="261"/>
    <col min="1537" max="1537" width="3.7109375" style="261" customWidth="1"/>
    <col min="1538" max="1538" width="45.7109375" style="261" customWidth="1"/>
    <col min="1539" max="1539" width="7.7109375" style="261" customWidth="1"/>
    <col min="1540" max="1540" width="5.7109375" style="261" customWidth="1"/>
    <col min="1541" max="1541" width="10.7109375" style="261" customWidth="1"/>
    <col min="1542" max="1542" width="3.7109375" style="261" customWidth="1"/>
    <col min="1543" max="1543" width="11.7109375" style="261" customWidth="1"/>
    <col min="1544" max="1792" width="9.140625" style="261"/>
    <col min="1793" max="1793" width="3.7109375" style="261" customWidth="1"/>
    <col min="1794" max="1794" width="45.7109375" style="261" customWidth="1"/>
    <col min="1795" max="1795" width="7.7109375" style="261" customWidth="1"/>
    <col min="1796" max="1796" width="5.7109375" style="261" customWidth="1"/>
    <col min="1797" max="1797" width="10.7109375" style="261" customWidth="1"/>
    <col min="1798" max="1798" width="3.7109375" style="261" customWidth="1"/>
    <col min="1799" max="1799" width="11.7109375" style="261" customWidth="1"/>
    <col min="1800" max="2048" width="9.140625" style="261"/>
    <col min="2049" max="2049" width="3.7109375" style="261" customWidth="1"/>
    <col min="2050" max="2050" width="45.7109375" style="261" customWidth="1"/>
    <col min="2051" max="2051" width="7.7109375" style="261" customWidth="1"/>
    <col min="2052" max="2052" width="5.7109375" style="261" customWidth="1"/>
    <col min="2053" max="2053" width="10.7109375" style="261" customWidth="1"/>
    <col min="2054" max="2054" width="3.7109375" style="261" customWidth="1"/>
    <col min="2055" max="2055" width="11.7109375" style="261" customWidth="1"/>
    <col min="2056" max="2304" width="9.140625" style="261"/>
    <col min="2305" max="2305" width="3.7109375" style="261" customWidth="1"/>
    <col min="2306" max="2306" width="45.7109375" style="261" customWidth="1"/>
    <col min="2307" max="2307" width="7.7109375" style="261" customWidth="1"/>
    <col min="2308" max="2308" width="5.7109375" style="261" customWidth="1"/>
    <col min="2309" max="2309" width="10.7109375" style="261" customWidth="1"/>
    <col min="2310" max="2310" width="3.7109375" style="261" customWidth="1"/>
    <col min="2311" max="2311" width="11.7109375" style="261" customWidth="1"/>
    <col min="2312" max="2560" width="9.140625" style="261"/>
    <col min="2561" max="2561" width="3.7109375" style="261" customWidth="1"/>
    <col min="2562" max="2562" width="45.7109375" style="261" customWidth="1"/>
    <col min="2563" max="2563" width="7.7109375" style="261" customWidth="1"/>
    <col min="2564" max="2564" width="5.7109375" style="261" customWidth="1"/>
    <col min="2565" max="2565" width="10.7109375" style="261" customWidth="1"/>
    <col min="2566" max="2566" width="3.7109375" style="261" customWidth="1"/>
    <col min="2567" max="2567" width="11.7109375" style="261" customWidth="1"/>
    <col min="2568" max="2816" width="9.140625" style="261"/>
    <col min="2817" max="2817" width="3.7109375" style="261" customWidth="1"/>
    <col min="2818" max="2818" width="45.7109375" style="261" customWidth="1"/>
    <col min="2819" max="2819" width="7.7109375" style="261" customWidth="1"/>
    <col min="2820" max="2820" width="5.7109375" style="261" customWidth="1"/>
    <col min="2821" max="2821" width="10.7109375" style="261" customWidth="1"/>
    <col min="2822" max="2822" width="3.7109375" style="261" customWidth="1"/>
    <col min="2823" max="2823" width="11.7109375" style="261" customWidth="1"/>
    <col min="2824" max="3072" width="9.140625" style="261"/>
    <col min="3073" max="3073" width="3.7109375" style="261" customWidth="1"/>
    <col min="3074" max="3074" width="45.7109375" style="261" customWidth="1"/>
    <col min="3075" max="3075" width="7.7109375" style="261" customWidth="1"/>
    <col min="3076" max="3076" width="5.7109375" style="261" customWidth="1"/>
    <col min="3077" max="3077" width="10.7109375" style="261" customWidth="1"/>
    <col min="3078" max="3078" width="3.7109375" style="261" customWidth="1"/>
    <col min="3079" max="3079" width="11.7109375" style="261" customWidth="1"/>
    <col min="3080" max="3328" width="9.140625" style="261"/>
    <col min="3329" max="3329" width="3.7109375" style="261" customWidth="1"/>
    <col min="3330" max="3330" width="45.7109375" style="261" customWidth="1"/>
    <col min="3331" max="3331" width="7.7109375" style="261" customWidth="1"/>
    <col min="3332" max="3332" width="5.7109375" style="261" customWidth="1"/>
    <col min="3333" max="3333" width="10.7109375" style="261" customWidth="1"/>
    <col min="3334" max="3334" width="3.7109375" style="261" customWidth="1"/>
    <col min="3335" max="3335" width="11.7109375" style="261" customWidth="1"/>
    <col min="3336" max="3584" width="9.140625" style="261"/>
    <col min="3585" max="3585" width="3.7109375" style="261" customWidth="1"/>
    <col min="3586" max="3586" width="45.7109375" style="261" customWidth="1"/>
    <col min="3587" max="3587" width="7.7109375" style="261" customWidth="1"/>
    <col min="3588" max="3588" width="5.7109375" style="261" customWidth="1"/>
    <col min="3589" max="3589" width="10.7109375" style="261" customWidth="1"/>
    <col min="3590" max="3590" width="3.7109375" style="261" customWidth="1"/>
    <col min="3591" max="3591" width="11.7109375" style="261" customWidth="1"/>
    <col min="3592" max="3840" width="9.140625" style="261"/>
    <col min="3841" max="3841" width="3.7109375" style="261" customWidth="1"/>
    <col min="3842" max="3842" width="45.7109375" style="261" customWidth="1"/>
    <col min="3843" max="3843" width="7.7109375" style="261" customWidth="1"/>
    <col min="3844" max="3844" width="5.7109375" style="261" customWidth="1"/>
    <col min="3845" max="3845" width="10.7109375" style="261" customWidth="1"/>
    <col min="3846" max="3846" width="3.7109375" style="261" customWidth="1"/>
    <col min="3847" max="3847" width="11.7109375" style="261" customWidth="1"/>
    <col min="3848" max="4096" width="9.140625" style="261"/>
    <col min="4097" max="4097" width="3.7109375" style="261" customWidth="1"/>
    <col min="4098" max="4098" width="45.7109375" style="261" customWidth="1"/>
    <col min="4099" max="4099" width="7.7109375" style="261" customWidth="1"/>
    <col min="4100" max="4100" width="5.7109375" style="261" customWidth="1"/>
    <col min="4101" max="4101" width="10.7109375" style="261" customWidth="1"/>
    <col min="4102" max="4102" width="3.7109375" style="261" customWidth="1"/>
    <col min="4103" max="4103" width="11.7109375" style="261" customWidth="1"/>
    <col min="4104" max="4352" width="9.140625" style="261"/>
    <col min="4353" max="4353" width="3.7109375" style="261" customWidth="1"/>
    <col min="4354" max="4354" width="45.7109375" style="261" customWidth="1"/>
    <col min="4355" max="4355" width="7.7109375" style="261" customWidth="1"/>
    <col min="4356" max="4356" width="5.7109375" style="261" customWidth="1"/>
    <col min="4357" max="4357" width="10.7109375" style="261" customWidth="1"/>
    <col min="4358" max="4358" width="3.7109375" style="261" customWidth="1"/>
    <col min="4359" max="4359" width="11.7109375" style="261" customWidth="1"/>
    <col min="4360" max="4608" width="9.140625" style="261"/>
    <col min="4609" max="4609" width="3.7109375" style="261" customWidth="1"/>
    <col min="4610" max="4610" width="45.7109375" style="261" customWidth="1"/>
    <col min="4611" max="4611" width="7.7109375" style="261" customWidth="1"/>
    <col min="4612" max="4612" width="5.7109375" style="261" customWidth="1"/>
    <col min="4613" max="4613" width="10.7109375" style="261" customWidth="1"/>
    <col min="4614" max="4614" width="3.7109375" style="261" customWidth="1"/>
    <col min="4615" max="4615" width="11.7109375" style="261" customWidth="1"/>
    <col min="4616" max="4864" width="9.140625" style="261"/>
    <col min="4865" max="4865" width="3.7109375" style="261" customWidth="1"/>
    <col min="4866" max="4866" width="45.7109375" style="261" customWidth="1"/>
    <col min="4867" max="4867" width="7.7109375" style="261" customWidth="1"/>
    <col min="4868" max="4868" width="5.7109375" style="261" customWidth="1"/>
    <col min="4869" max="4869" width="10.7109375" style="261" customWidth="1"/>
    <col min="4870" max="4870" width="3.7109375" style="261" customWidth="1"/>
    <col min="4871" max="4871" width="11.7109375" style="261" customWidth="1"/>
    <col min="4872" max="5120" width="9.140625" style="261"/>
    <col min="5121" max="5121" width="3.7109375" style="261" customWidth="1"/>
    <col min="5122" max="5122" width="45.7109375" style="261" customWidth="1"/>
    <col min="5123" max="5123" width="7.7109375" style="261" customWidth="1"/>
    <col min="5124" max="5124" width="5.7109375" style="261" customWidth="1"/>
    <col min="5125" max="5125" width="10.7109375" style="261" customWidth="1"/>
    <col min="5126" max="5126" width="3.7109375" style="261" customWidth="1"/>
    <col min="5127" max="5127" width="11.7109375" style="261" customWidth="1"/>
    <col min="5128" max="5376" width="9.140625" style="261"/>
    <col min="5377" max="5377" width="3.7109375" style="261" customWidth="1"/>
    <col min="5378" max="5378" width="45.7109375" style="261" customWidth="1"/>
    <col min="5379" max="5379" width="7.7109375" style="261" customWidth="1"/>
    <col min="5380" max="5380" width="5.7109375" style="261" customWidth="1"/>
    <col min="5381" max="5381" width="10.7109375" style="261" customWidth="1"/>
    <col min="5382" max="5382" width="3.7109375" style="261" customWidth="1"/>
    <col min="5383" max="5383" width="11.7109375" style="261" customWidth="1"/>
    <col min="5384" max="5632" width="9.140625" style="261"/>
    <col min="5633" max="5633" width="3.7109375" style="261" customWidth="1"/>
    <col min="5634" max="5634" width="45.7109375" style="261" customWidth="1"/>
    <col min="5635" max="5635" width="7.7109375" style="261" customWidth="1"/>
    <col min="5636" max="5636" width="5.7109375" style="261" customWidth="1"/>
    <col min="5637" max="5637" width="10.7109375" style="261" customWidth="1"/>
    <col min="5638" max="5638" width="3.7109375" style="261" customWidth="1"/>
    <col min="5639" max="5639" width="11.7109375" style="261" customWidth="1"/>
    <col min="5640" max="5888" width="9.140625" style="261"/>
    <col min="5889" max="5889" width="3.7109375" style="261" customWidth="1"/>
    <col min="5890" max="5890" width="45.7109375" style="261" customWidth="1"/>
    <col min="5891" max="5891" width="7.7109375" style="261" customWidth="1"/>
    <col min="5892" max="5892" width="5.7109375" style="261" customWidth="1"/>
    <col min="5893" max="5893" width="10.7109375" style="261" customWidth="1"/>
    <col min="5894" max="5894" width="3.7109375" style="261" customWidth="1"/>
    <col min="5895" max="5895" width="11.7109375" style="261" customWidth="1"/>
    <col min="5896" max="6144" width="9.140625" style="261"/>
    <col min="6145" max="6145" width="3.7109375" style="261" customWidth="1"/>
    <col min="6146" max="6146" width="45.7109375" style="261" customWidth="1"/>
    <col min="6147" max="6147" width="7.7109375" style="261" customWidth="1"/>
    <col min="6148" max="6148" width="5.7109375" style="261" customWidth="1"/>
    <col min="6149" max="6149" width="10.7109375" style="261" customWidth="1"/>
    <col min="6150" max="6150" width="3.7109375" style="261" customWidth="1"/>
    <col min="6151" max="6151" width="11.7109375" style="261" customWidth="1"/>
    <col min="6152" max="6400" width="9.140625" style="261"/>
    <col min="6401" max="6401" width="3.7109375" style="261" customWidth="1"/>
    <col min="6402" max="6402" width="45.7109375" style="261" customWidth="1"/>
    <col min="6403" max="6403" width="7.7109375" style="261" customWidth="1"/>
    <col min="6404" max="6404" width="5.7109375" style="261" customWidth="1"/>
    <col min="6405" max="6405" width="10.7109375" style="261" customWidth="1"/>
    <col min="6406" max="6406" width="3.7109375" style="261" customWidth="1"/>
    <col min="6407" max="6407" width="11.7109375" style="261" customWidth="1"/>
    <col min="6408" max="6656" width="9.140625" style="261"/>
    <col min="6657" max="6657" width="3.7109375" style="261" customWidth="1"/>
    <col min="6658" max="6658" width="45.7109375" style="261" customWidth="1"/>
    <col min="6659" max="6659" width="7.7109375" style="261" customWidth="1"/>
    <col min="6660" max="6660" width="5.7109375" style="261" customWidth="1"/>
    <col min="6661" max="6661" width="10.7109375" style="261" customWidth="1"/>
    <col min="6662" max="6662" width="3.7109375" style="261" customWidth="1"/>
    <col min="6663" max="6663" width="11.7109375" style="261" customWidth="1"/>
    <col min="6664" max="6912" width="9.140625" style="261"/>
    <col min="6913" max="6913" width="3.7109375" style="261" customWidth="1"/>
    <col min="6914" max="6914" width="45.7109375" style="261" customWidth="1"/>
    <col min="6915" max="6915" width="7.7109375" style="261" customWidth="1"/>
    <col min="6916" max="6916" width="5.7109375" style="261" customWidth="1"/>
    <col min="6917" max="6917" width="10.7109375" style="261" customWidth="1"/>
    <col min="6918" max="6918" width="3.7109375" style="261" customWidth="1"/>
    <col min="6919" max="6919" width="11.7109375" style="261" customWidth="1"/>
    <col min="6920" max="7168" width="9.140625" style="261"/>
    <col min="7169" max="7169" width="3.7109375" style="261" customWidth="1"/>
    <col min="7170" max="7170" width="45.7109375" style="261" customWidth="1"/>
    <col min="7171" max="7171" width="7.7109375" style="261" customWidth="1"/>
    <col min="7172" max="7172" width="5.7109375" style="261" customWidth="1"/>
    <col min="7173" max="7173" width="10.7109375" style="261" customWidth="1"/>
    <col min="7174" max="7174" width="3.7109375" style="261" customWidth="1"/>
    <col min="7175" max="7175" width="11.7109375" style="261" customWidth="1"/>
    <col min="7176" max="7424" width="9.140625" style="261"/>
    <col min="7425" max="7425" width="3.7109375" style="261" customWidth="1"/>
    <col min="7426" max="7426" width="45.7109375" style="261" customWidth="1"/>
    <col min="7427" max="7427" width="7.7109375" style="261" customWidth="1"/>
    <col min="7428" max="7428" width="5.7109375" style="261" customWidth="1"/>
    <col min="7429" max="7429" width="10.7109375" style="261" customWidth="1"/>
    <col min="7430" max="7430" width="3.7109375" style="261" customWidth="1"/>
    <col min="7431" max="7431" width="11.7109375" style="261" customWidth="1"/>
    <col min="7432" max="7680" width="9.140625" style="261"/>
    <col min="7681" max="7681" width="3.7109375" style="261" customWidth="1"/>
    <col min="7682" max="7682" width="45.7109375" style="261" customWidth="1"/>
    <col min="7683" max="7683" width="7.7109375" style="261" customWidth="1"/>
    <col min="7684" max="7684" width="5.7109375" style="261" customWidth="1"/>
    <col min="7685" max="7685" width="10.7109375" style="261" customWidth="1"/>
    <col min="7686" max="7686" width="3.7109375" style="261" customWidth="1"/>
    <col min="7687" max="7687" width="11.7109375" style="261" customWidth="1"/>
    <col min="7688" max="7936" width="9.140625" style="261"/>
    <col min="7937" max="7937" width="3.7109375" style="261" customWidth="1"/>
    <col min="7938" max="7938" width="45.7109375" style="261" customWidth="1"/>
    <col min="7939" max="7939" width="7.7109375" style="261" customWidth="1"/>
    <col min="7940" max="7940" width="5.7109375" style="261" customWidth="1"/>
    <col min="7941" max="7941" width="10.7109375" style="261" customWidth="1"/>
    <col min="7942" max="7942" width="3.7109375" style="261" customWidth="1"/>
    <col min="7943" max="7943" width="11.7109375" style="261" customWidth="1"/>
    <col min="7944" max="8192" width="9.140625" style="261"/>
    <col min="8193" max="8193" width="3.7109375" style="261" customWidth="1"/>
    <col min="8194" max="8194" width="45.7109375" style="261" customWidth="1"/>
    <col min="8195" max="8195" width="7.7109375" style="261" customWidth="1"/>
    <col min="8196" max="8196" width="5.7109375" style="261" customWidth="1"/>
    <col min="8197" max="8197" width="10.7109375" style="261" customWidth="1"/>
    <col min="8198" max="8198" width="3.7109375" style="261" customWidth="1"/>
    <col min="8199" max="8199" width="11.7109375" style="261" customWidth="1"/>
    <col min="8200" max="8448" width="9.140625" style="261"/>
    <col min="8449" max="8449" width="3.7109375" style="261" customWidth="1"/>
    <col min="8450" max="8450" width="45.7109375" style="261" customWidth="1"/>
    <col min="8451" max="8451" width="7.7109375" style="261" customWidth="1"/>
    <col min="8452" max="8452" width="5.7109375" style="261" customWidth="1"/>
    <col min="8453" max="8453" width="10.7109375" style="261" customWidth="1"/>
    <col min="8454" max="8454" width="3.7109375" style="261" customWidth="1"/>
    <col min="8455" max="8455" width="11.7109375" style="261" customWidth="1"/>
    <col min="8456" max="8704" width="9.140625" style="261"/>
    <col min="8705" max="8705" width="3.7109375" style="261" customWidth="1"/>
    <col min="8706" max="8706" width="45.7109375" style="261" customWidth="1"/>
    <col min="8707" max="8707" width="7.7109375" style="261" customWidth="1"/>
    <col min="8708" max="8708" width="5.7109375" style="261" customWidth="1"/>
    <col min="8709" max="8709" width="10.7109375" style="261" customWidth="1"/>
    <col min="8710" max="8710" width="3.7109375" style="261" customWidth="1"/>
    <col min="8711" max="8711" width="11.7109375" style="261" customWidth="1"/>
    <col min="8712" max="8960" width="9.140625" style="261"/>
    <col min="8961" max="8961" width="3.7109375" style="261" customWidth="1"/>
    <col min="8962" max="8962" width="45.7109375" style="261" customWidth="1"/>
    <col min="8963" max="8963" width="7.7109375" style="261" customWidth="1"/>
    <col min="8964" max="8964" width="5.7109375" style="261" customWidth="1"/>
    <col min="8965" max="8965" width="10.7109375" style="261" customWidth="1"/>
    <col min="8966" max="8966" width="3.7109375" style="261" customWidth="1"/>
    <col min="8967" max="8967" width="11.7109375" style="261" customWidth="1"/>
    <col min="8968" max="9216" width="9.140625" style="261"/>
    <col min="9217" max="9217" width="3.7109375" style="261" customWidth="1"/>
    <col min="9218" max="9218" width="45.7109375" style="261" customWidth="1"/>
    <col min="9219" max="9219" width="7.7109375" style="261" customWidth="1"/>
    <col min="9220" max="9220" width="5.7109375" style="261" customWidth="1"/>
    <col min="9221" max="9221" width="10.7109375" style="261" customWidth="1"/>
    <col min="9222" max="9222" width="3.7109375" style="261" customWidth="1"/>
    <col min="9223" max="9223" width="11.7109375" style="261" customWidth="1"/>
    <col min="9224" max="9472" width="9.140625" style="261"/>
    <col min="9473" max="9473" width="3.7109375" style="261" customWidth="1"/>
    <col min="9474" max="9474" width="45.7109375" style="261" customWidth="1"/>
    <col min="9475" max="9475" width="7.7109375" style="261" customWidth="1"/>
    <col min="9476" max="9476" width="5.7109375" style="261" customWidth="1"/>
    <col min="9477" max="9477" width="10.7109375" style="261" customWidth="1"/>
    <col min="9478" max="9478" width="3.7109375" style="261" customWidth="1"/>
    <col min="9479" max="9479" width="11.7109375" style="261" customWidth="1"/>
    <col min="9480" max="9728" width="9.140625" style="261"/>
    <col min="9729" max="9729" width="3.7109375" style="261" customWidth="1"/>
    <col min="9730" max="9730" width="45.7109375" style="261" customWidth="1"/>
    <col min="9731" max="9731" width="7.7109375" style="261" customWidth="1"/>
    <col min="9732" max="9732" width="5.7109375" style="261" customWidth="1"/>
    <col min="9733" max="9733" width="10.7109375" style="261" customWidth="1"/>
    <col min="9734" max="9734" width="3.7109375" style="261" customWidth="1"/>
    <col min="9735" max="9735" width="11.7109375" style="261" customWidth="1"/>
    <col min="9736" max="9984" width="9.140625" style="261"/>
    <col min="9985" max="9985" width="3.7109375" style="261" customWidth="1"/>
    <col min="9986" max="9986" width="45.7109375" style="261" customWidth="1"/>
    <col min="9987" max="9987" width="7.7109375" style="261" customWidth="1"/>
    <col min="9988" max="9988" width="5.7109375" style="261" customWidth="1"/>
    <col min="9989" max="9989" width="10.7109375" style="261" customWidth="1"/>
    <col min="9990" max="9990" width="3.7109375" style="261" customWidth="1"/>
    <col min="9991" max="9991" width="11.7109375" style="261" customWidth="1"/>
    <col min="9992" max="10240" width="9.140625" style="261"/>
    <col min="10241" max="10241" width="3.7109375" style="261" customWidth="1"/>
    <col min="10242" max="10242" width="45.7109375" style="261" customWidth="1"/>
    <col min="10243" max="10243" width="7.7109375" style="261" customWidth="1"/>
    <col min="10244" max="10244" width="5.7109375" style="261" customWidth="1"/>
    <col min="10245" max="10245" width="10.7109375" style="261" customWidth="1"/>
    <col min="10246" max="10246" width="3.7109375" style="261" customWidth="1"/>
    <col min="10247" max="10247" width="11.7109375" style="261" customWidth="1"/>
    <col min="10248" max="10496" width="9.140625" style="261"/>
    <col min="10497" max="10497" width="3.7109375" style="261" customWidth="1"/>
    <col min="10498" max="10498" width="45.7109375" style="261" customWidth="1"/>
    <col min="10499" max="10499" width="7.7109375" style="261" customWidth="1"/>
    <col min="10500" max="10500" width="5.7109375" style="261" customWidth="1"/>
    <col min="10501" max="10501" width="10.7109375" style="261" customWidth="1"/>
    <col min="10502" max="10502" width="3.7109375" style="261" customWidth="1"/>
    <col min="10503" max="10503" width="11.7109375" style="261" customWidth="1"/>
    <col min="10504" max="10752" width="9.140625" style="261"/>
    <col min="10753" max="10753" width="3.7109375" style="261" customWidth="1"/>
    <col min="10754" max="10754" width="45.7109375" style="261" customWidth="1"/>
    <col min="10755" max="10755" width="7.7109375" style="261" customWidth="1"/>
    <col min="10756" max="10756" width="5.7109375" style="261" customWidth="1"/>
    <col min="10757" max="10757" width="10.7109375" style="261" customWidth="1"/>
    <col min="10758" max="10758" width="3.7109375" style="261" customWidth="1"/>
    <col min="10759" max="10759" width="11.7109375" style="261" customWidth="1"/>
    <col min="10760" max="11008" width="9.140625" style="261"/>
    <col min="11009" max="11009" width="3.7109375" style="261" customWidth="1"/>
    <col min="11010" max="11010" width="45.7109375" style="261" customWidth="1"/>
    <col min="11011" max="11011" width="7.7109375" style="261" customWidth="1"/>
    <col min="11012" max="11012" width="5.7109375" style="261" customWidth="1"/>
    <col min="11013" max="11013" width="10.7109375" style="261" customWidth="1"/>
    <col min="11014" max="11014" width="3.7109375" style="261" customWidth="1"/>
    <col min="11015" max="11015" width="11.7109375" style="261" customWidth="1"/>
    <col min="11016" max="11264" width="9.140625" style="261"/>
    <col min="11265" max="11265" width="3.7109375" style="261" customWidth="1"/>
    <col min="11266" max="11266" width="45.7109375" style="261" customWidth="1"/>
    <col min="11267" max="11267" width="7.7109375" style="261" customWidth="1"/>
    <col min="11268" max="11268" width="5.7109375" style="261" customWidth="1"/>
    <col min="11269" max="11269" width="10.7109375" style="261" customWidth="1"/>
    <col min="11270" max="11270" width="3.7109375" style="261" customWidth="1"/>
    <col min="11271" max="11271" width="11.7109375" style="261" customWidth="1"/>
    <col min="11272" max="11520" width="9.140625" style="261"/>
    <col min="11521" max="11521" width="3.7109375" style="261" customWidth="1"/>
    <col min="11522" max="11522" width="45.7109375" style="261" customWidth="1"/>
    <col min="11523" max="11523" width="7.7109375" style="261" customWidth="1"/>
    <col min="11524" max="11524" width="5.7109375" style="261" customWidth="1"/>
    <col min="11525" max="11525" width="10.7109375" style="261" customWidth="1"/>
    <col min="11526" max="11526" width="3.7109375" style="261" customWidth="1"/>
    <col min="11527" max="11527" width="11.7109375" style="261" customWidth="1"/>
    <col min="11528" max="11776" width="9.140625" style="261"/>
    <col min="11777" max="11777" width="3.7109375" style="261" customWidth="1"/>
    <col min="11778" max="11778" width="45.7109375" style="261" customWidth="1"/>
    <col min="11779" max="11779" width="7.7109375" style="261" customWidth="1"/>
    <col min="11780" max="11780" width="5.7109375" style="261" customWidth="1"/>
    <col min="11781" max="11781" width="10.7109375" style="261" customWidth="1"/>
    <col min="11782" max="11782" width="3.7109375" style="261" customWidth="1"/>
    <col min="11783" max="11783" width="11.7109375" style="261" customWidth="1"/>
    <col min="11784" max="12032" width="9.140625" style="261"/>
    <col min="12033" max="12033" width="3.7109375" style="261" customWidth="1"/>
    <col min="12034" max="12034" width="45.7109375" style="261" customWidth="1"/>
    <col min="12035" max="12035" width="7.7109375" style="261" customWidth="1"/>
    <col min="12036" max="12036" width="5.7109375" style="261" customWidth="1"/>
    <col min="12037" max="12037" width="10.7109375" style="261" customWidth="1"/>
    <col min="12038" max="12038" width="3.7109375" style="261" customWidth="1"/>
    <col min="12039" max="12039" width="11.7109375" style="261" customWidth="1"/>
    <col min="12040" max="12288" width="9.140625" style="261"/>
    <col min="12289" max="12289" width="3.7109375" style="261" customWidth="1"/>
    <col min="12290" max="12290" width="45.7109375" style="261" customWidth="1"/>
    <col min="12291" max="12291" width="7.7109375" style="261" customWidth="1"/>
    <col min="12292" max="12292" width="5.7109375" style="261" customWidth="1"/>
    <col min="12293" max="12293" width="10.7109375" style="261" customWidth="1"/>
    <col min="12294" max="12294" width="3.7109375" style="261" customWidth="1"/>
    <col min="12295" max="12295" width="11.7109375" style="261" customWidth="1"/>
    <col min="12296" max="12544" width="9.140625" style="261"/>
    <col min="12545" max="12545" width="3.7109375" style="261" customWidth="1"/>
    <col min="12546" max="12546" width="45.7109375" style="261" customWidth="1"/>
    <col min="12547" max="12547" width="7.7109375" style="261" customWidth="1"/>
    <col min="12548" max="12548" width="5.7109375" style="261" customWidth="1"/>
    <col min="12549" max="12549" width="10.7109375" style="261" customWidth="1"/>
    <col min="12550" max="12550" width="3.7109375" style="261" customWidth="1"/>
    <col min="12551" max="12551" width="11.7109375" style="261" customWidth="1"/>
    <col min="12552" max="12800" width="9.140625" style="261"/>
    <col min="12801" max="12801" width="3.7109375" style="261" customWidth="1"/>
    <col min="12802" max="12802" width="45.7109375" style="261" customWidth="1"/>
    <col min="12803" max="12803" width="7.7109375" style="261" customWidth="1"/>
    <col min="12804" max="12804" width="5.7109375" style="261" customWidth="1"/>
    <col min="12805" max="12805" width="10.7109375" style="261" customWidth="1"/>
    <col min="12806" max="12806" width="3.7109375" style="261" customWidth="1"/>
    <col min="12807" max="12807" width="11.7109375" style="261" customWidth="1"/>
    <col min="12808" max="13056" width="9.140625" style="261"/>
    <col min="13057" max="13057" width="3.7109375" style="261" customWidth="1"/>
    <col min="13058" max="13058" width="45.7109375" style="261" customWidth="1"/>
    <col min="13059" max="13059" width="7.7109375" style="261" customWidth="1"/>
    <col min="13060" max="13060" width="5.7109375" style="261" customWidth="1"/>
    <col min="13061" max="13061" width="10.7109375" style="261" customWidth="1"/>
    <col min="13062" max="13062" width="3.7109375" style="261" customWidth="1"/>
    <col min="13063" max="13063" width="11.7109375" style="261" customWidth="1"/>
    <col min="13064" max="13312" width="9.140625" style="261"/>
    <col min="13313" max="13313" width="3.7109375" style="261" customWidth="1"/>
    <col min="13314" max="13314" width="45.7109375" style="261" customWidth="1"/>
    <col min="13315" max="13315" width="7.7109375" style="261" customWidth="1"/>
    <col min="13316" max="13316" width="5.7109375" style="261" customWidth="1"/>
    <col min="13317" max="13317" width="10.7109375" style="261" customWidth="1"/>
    <col min="13318" max="13318" width="3.7109375" style="261" customWidth="1"/>
    <col min="13319" max="13319" width="11.7109375" style="261" customWidth="1"/>
    <col min="13320" max="13568" width="9.140625" style="261"/>
    <col min="13569" max="13569" width="3.7109375" style="261" customWidth="1"/>
    <col min="13570" max="13570" width="45.7109375" style="261" customWidth="1"/>
    <col min="13571" max="13571" width="7.7109375" style="261" customWidth="1"/>
    <col min="13572" max="13572" width="5.7109375" style="261" customWidth="1"/>
    <col min="13573" max="13573" width="10.7109375" style="261" customWidth="1"/>
    <col min="13574" max="13574" width="3.7109375" style="261" customWidth="1"/>
    <col min="13575" max="13575" width="11.7109375" style="261" customWidth="1"/>
    <col min="13576" max="13824" width="9.140625" style="261"/>
    <col min="13825" max="13825" width="3.7109375" style="261" customWidth="1"/>
    <col min="13826" max="13826" width="45.7109375" style="261" customWidth="1"/>
    <col min="13827" max="13827" width="7.7109375" style="261" customWidth="1"/>
    <col min="13828" max="13828" width="5.7109375" style="261" customWidth="1"/>
    <col min="13829" max="13829" width="10.7109375" style="261" customWidth="1"/>
    <col min="13830" max="13830" width="3.7109375" style="261" customWidth="1"/>
    <col min="13831" max="13831" width="11.7109375" style="261" customWidth="1"/>
    <col min="13832" max="14080" width="9.140625" style="261"/>
    <col min="14081" max="14081" width="3.7109375" style="261" customWidth="1"/>
    <col min="14082" max="14082" width="45.7109375" style="261" customWidth="1"/>
    <col min="14083" max="14083" width="7.7109375" style="261" customWidth="1"/>
    <col min="14084" max="14084" width="5.7109375" style="261" customWidth="1"/>
    <col min="14085" max="14085" width="10.7109375" style="261" customWidth="1"/>
    <col min="14086" max="14086" width="3.7109375" style="261" customWidth="1"/>
    <col min="14087" max="14087" width="11.7109375" style="261" customWidth="1"/>
    <col min="14088" max="14336" width="9.140625" style="261"/>
    <col min="14337" max="14337" width="3.7109375" style="261" customWidth="1"/>
    <col min="14338" max="14338" width="45.7109375" style="261" customWidth="1"/>
    <col min="14339" max="14339" width="7.7109375" style="261" customWidth="1"/>
    <col min="14340" max="14340" width="5.7109375" style="261" customWidth="1"/>
    <col min="14341" max="14341" width="10.7109375" style="261" customWidth="1"/>
    <col min="14342" max="14342" width="3.7109375" style="261" customWidth="1"/>
    <col min="14343" max="14343" width="11.7109375" style="261" customWidth="1"/>
    <col min="14344" max="14592" width="9.140625" style="261"/>
    <col min="14593" max="14593" width="3.7109375" style="261" customWidth="1"/>
    <col min="14594" max="14594" width="45.7109375" style="261" customWidth="1"/>
    <col min="14595" max="14595" width="7.7109375" style="261" customWidth="1"/>
    <col min="14596" max="14596" width="5.7109375" style="261" customWidth="1"/>
    <col min="14597" max="14597" width="10.7109375" style="261" customWidth="1"/>
    <col min="14598" max="14598" width="3.7109375" style="261" customWidth="1"/>
    <col min="14599" max="14599" width="11.7109375" style="261" customWidth="1"/>
    <col min="14600" max="14848" width="9.140625" style="261"/>
    <col min="14849" max="14849" width="3.7109375" style="261" customWidth="1"/>
    <col min="14850" max="14850" width="45.7109375" style="261" customWidth="1"/>
    <col min="14851" max="14851" width="7.7109375" style="261" customWidth="1"/>
    <col min="14852" max="14852" width="5.7109375" style="261" customWidth="1"/>
    <col min="14853" max="14853" width="10.7109375" style="261" customWidth="1"/>
    <col min="14854" max="14854" width="3.7109375" style="261" customWidth="1"/>
    <col min="14855" max="14855" width="11.7109375" style="261" customWidth="1"/>
    <col min="14856" max="15104" width="9.140625" style="261"/>
    <col min="15105" max="15105" width="3.7109375" style="261" customWidth="1"/>
    <col min="15106" max="15106" width="45.7109375" style="261" customWidth="1"/>
    <col min="15107" max="15107" width="7.7109375" style="261" customWidth="1"/>
    <col min="15108" max="15108" width="5.7109375" style="261" customWidth="1"/>
    <col min="15109" max="15109" width="10.7109375" style="261" customWidth="1"/>
    <col min="15110" max="15110" width="3.7109375" style="261" customWidth="1"/>
    <col min="15111" max="15111" width="11.7109375" style="261" customWidth="1"/>
    <col min="15112" max="15360" width="9.140625" style="261"/>
    <col min="15361" max="15361" width="3.7109375" style="261" customWidth="1"/>
    <col min="15362" max="15362" width="45.7109375" style="261" customWidth="1"/>
    <col min="15363" max="15363" width="7.7109375" style="261" customWidth="1"/>
    <col min="15364" max="15364" width="5.7109375" style="261" customWidth="1"/>
    <col min="15365" max="15365" width="10.7109375" style="261" customWidth="1"/>
    <col min="15366" max="15366" width="3.7109375" style="261" customWidth="1"/>
    <col min="15367" max="15367" width="11.7109375" style="261" customWidth="1"/>
    <col min="15368" max="15616" width="9.140625" style="261"/>
    <col min="15617" max="15617" width="3.7109375" style="261" customWidth="1"/>
    <col min="15618" max="15618" width="45.7109375" style="261" customWidth="1"/>
    <col min="15619" max="15619" width="7.7109375" style="261" customWidth="1"/>
    <col min="15620" max="15620" width="5.7109375" style="261" customWidth="1"/>
    <col min="15621" max="15621" width="10.7109375" style="261" customWidth="1"/>
    <col min="15622" max="15622" width="3.7109375" style="261" customWidth="1"/>
    <col min="15623" max="15623" width="11.7109375" style="261" customWidth="1"/>
    <col min="15624" max="15872" width="9.140625" style="261"/>
    <col min="15873" max="15873" width="3.7109375" style="261" customWidth="1"/>
    <col min="15874" max="15874" width="45.7109375" style="261" customWidth="1"/>
    <col min="15875" max="15875" width="7.7109375" style="261" customWidth="1"/>
    <col min="15876" max="15876" width="5.7109375" style="261" customWidth="1"/>
    <col min="15877" max="15877" width="10.7109375" style="261" customWidth="1"/>
    <col min="15878" max="15878" width="3.7109375" style="261" customWidth="1"/>
    <col min="15879" max="15879" width="11.7109375" style="261" customWidth="1"/>
    <col min="15880" max="16128" width="9.140625" style="261"/>
    <col min="16129" max="16129" width="3.7109375" style="261" customWidth="1"/>
    <col min="16130" max="16130" width="45.7109375" style="261" customWidth="1"/>
    <col min="16131" max="16131" width="7.7109375" style="261" customWidth="1"/>
    <col min="16132" max="16132" width="5.7109375" style="261" customWidth="1"/>
    <col min="16133" max="16133" width="10.7109375" style="261" customWidth="1"/>
    <col min="16134" max="16134" width="3.7109375" style="261" customWidth="1"/>
    <col min="16135" max="16135" width="11.7109375" style="261" customWidth="1"/>
    <col min="16136" max="16384" width="9.140625" style="261"/>
  </cols>
  <sheetData>
    <row r="2" spans="1:8" s="262" customFormat="1" ht="12.75">
      <c r="A2" s="260" t="s">
        <v>452</v>
      </c>
      <c r="B2" s="307" t="s">
        <v>451</v>
      </c>
      <c r="C2" s="264"/>
      <c r="D2" s="264"/>
      <c r="E2" s="264"/>
      <c r="F2" s="264"/>
      <c r="G2" s="263"/>
    </row>
    <row r="3" spans="1:8">
      <c r="B3" s="307"/>
      <c r="E3" s="264" t="s">
        <v>23</v>
      </c>
      <c r="G3" s="263" t="s">
        <v>439</v>
      </c>
    </row>
    <row r="4" spans="1:8">
      <c r="C4" s="306"/>
    </row>
    <row r="5" spans="1:8" s="277" customFormat="1" ht="25.5">
      <c r="A5" s="243">
        <v>1</v>
      </c>
      <c r="B5" s="282" t="s">
        <v>450</v>
      </c>
      <c r="C5" s="288"/>
      <c r="D5" s="287" t="s">
        <v>370</v>
      </c>
      <c r="E5" s="293"/>
      <c r="F5" s="288"/>
      <c r="G5" s="292"/>
      <c r="H5" s="278"/>
    </row>
    <row r="6" spans="1:8" s="277" customFormat="1">
      <c r="A6" s="243"/>
      <c r="B6" s="305"/>
      <c r="C6" s="280" t="s">
        <v>372</v>
      </c>
      <c r="D6" s="280">
        <v>1</v>
      </c>
      <c r="E6" s="284"/>
      <c r="F6" s="280"/>
      <c r="G6" s="283">
        <f>E6*D6</f>
        <v>0</v>
      </c>
      <c r="H6" s="278"/>
    </row>
    <row r="7" spans="1:8" s="277" customFormat="1">
      <c r="A7" s="243"/>
      <c r="B7" s="282"/>
      <c r="C7" s="280"/>
      <c r="D7" s="280" t="s">
        <v>370</v>
      </c>
      <c r="E7" s="286"/>
      <c r="F7" s="280"/>
      <c r="G7" s="285"/>
      <c r="H7" s="278"/>
    </row>
    <row r="8" spans="1:8" s="297" customFormat="1" ht="25.5">
      <c r="A8" s="243">
        <v>2</v>
      </c>
      <c r="B8" s="301" t="s">
        <v>449</v>
      </c>
      <c r="C8" s="287"/>
      <c r="D8" s="287" t="s">
        <v>370</v>
      </c>
      <c r="E8" s="300"/>
      <c r="F8" s="287"/>
      <c r="G8" s="299"/>
      <c r="H8" s="298"/>
    </row>
    <row r="9" spans="1:8" s="297" customFormat="1">
      <c r="A9" s="243"/>
      <c r="B9" s="304"/>
      <c r="C9" s="287" t="s">
        <v>372</v>
      </c>
      <c r="D9" s="287">
        <v>285</v>
      </c>
      <c r="E9" s="303"/>
      <c r="F9" s="287"/>
      <c r="G9" s="302">
        <f>E9*D9</f>
        <v>0</v>
      </c>
      <c r="H9" s="298"/>
    </row>
    <row r="10" spans="1:8" s="297" customFormat="1">
      <c r="A10" s="243"/>
      <c r="B10" s="301"/>
      <c r="C10" s="287"/>
      <c r="D10" s="287" t="s">
        <v>370</v>
      </c>
      <c r="E10" s="300"/>
      <c r="F10" s="287"/>
      <c r="G10" s="299"/>
      <c r="H10" s="298"/>
    </row>
    <row r="11" spans="1:8" s="277" customFormat="1" ht="120.75" customHeight="1">
      <c r="A11" s="243">
        <v>3</v>
      </c>
      <c r="B11" s="282" t="s">
        <v>486</v>
      </c>
      <c r="C11" s="280"/>
      <c r="D11" s="280" t="s">
        <v>370</v>
      </c>
      <c r="E11" s="286"/>
      <c r="F11" s="280"/>
      <c r="G11" s="285"/>
      <c r="H11" s="278"/>
    </row>
    <row r="12" spans="1:8" s="277" customFormat="1">
      <c r="A12" s="243"/>
      <c r="B12" s="282"/>
      <c r="C12" s="280" t="s">
        <v>45</v>
      </c>
      <c r="D12" s="287">
        <v>285</v>
      </c>
      <c r="E12" s="284"/>
      <c r="F12" s="280"/>
      <c r="G12" s="283">
        <f>E12*D12</f>
        <v>0</v>
      </c>
      <c r="H12" s="278"/>
    </row>
    <row r="13" spans="1:8" s="277" customFormat="1">
      <c r="A13" s="243"/>
      <c r="B13" s="282"/>
      <c r="C13" s="280"/>
      <c r="D13" s="280" t="s">
        <v>370</v>
      </c>
      <c r="E13" s="286"/>
      <c r="F13" s="280"/>
      <c r="G13" s="285"/>
      <c r="H13" s="278"/>
    </row>
    <row r="14" spans="1:8" s="277" customFormat="1" ht="42.75" customHeight="1">
      <c r="A14" s="243">
        <v>4</v>
      </c>
      <c r="B14" s="282" t="s">
        <v>487</v>
      </c>
      <c r="C14" s="506"/>
      <c r="D14" s="506"/>
      <c r="E14" s="506"/>
      <c r="F14" s="506"/>
      <c r="G14" s="506"/>
      <c r="H14" s="278"/>
    </row>
    <row r="15" spans="1:8" s="277" customFormat="1">
      <c r="A15" s="243"/>
      <c r="B15" s="296" t="s">
        <v>448</v>
      </c>
      <c r="H15" s="278"/>
    </row>
    <row r="16" spans="1:8" s="277" customFormat="1" ht="64.5">
      <c r="A16" s="243"/>
      <c r="B16" s="295" t="s">
        <v>488</v>
      </c>
      <c r="C16" s="280" t="s">
        <v>45</v>
      </c>
      <c r="D16" s="287">
        <v>285</v>
      </c>
      <c r="E16" s="246"/>
      <c r="F16" s="294"/>
      <c r="G16" s="283">
        <f>E16*D16</f>
        <v>0</v>
      </c>
      <c r="H16" s="278"/>
    </row>
    <row r="17" spans="1:8" s="277" customFormat="1">
      <c r="A17" s="243"/>
      <c r="B17" s="295"/>
      <c r="C17" s="280"/>
      <c r="D17" s="294"/>
      <c r="E17" s="259"/>
      <c r="F17" s="294"/>
      <c r="G17" s="279"/>
      <c r="H17" s="278"/>
    </row>
    <row r="18" spans="1:8" s="277" customFormat="1" ht="51">
      <c r="A18" s="243">
        <v>5</v>
      </c>
      <c r="B18" s="282" t="s">
        <v>489</v>
      </c>
      <c r="C18" s="280"/>
      <c r="D18" s="280" t="s">
        <v>370</v>
      </c>
      <c r="E18" s="286"/>
      <c r="F18" s="280"/>
      <c r="G18" s="285"/>
      <c r="H18" s="278"/>
    </row>
    <row r="19" spans="1:8" s="277" customFormat="1" ht="51">
      <c r="A19" s="243"/>
      <c r="B19" s="282" t="s">
        <v>490</v>
      </c>
      <c r="C19" s="280" t="s">
        <v>45</v>
      </c>
      <c r="D19" s="287">
        <v>285</v>
      </c>
      <c r="E19" s="284"/>
      <c r="F19" s="280"/>
      <c r="G19" s="283">
        <f>E19*D19</f>
        <v>0</v>
      </c>
      <c r="H19" s="278"/>
    </row>
    <row r="20" spans="1:8" s="277" customFormat="1">
      <c r="A20" s="243"/>
      <c r="B20" s="282"/>
      <c r="C20" s="280"/>
      <c r="D20" s="280" t="s">
        <v>370</v>
      </c>
      <c r="E20" s="286"/>
      <c r="F20" s="280"/>
      <c r="G20" s="285"/>
    </row>
    <row r="21" spans="1:8" s="277" customFormat="1" ht="38.25">
      <c r="A21" s="243">
        <v>6</v>
      </c>
      <c r="B21" s="282" t="s">
        <v>447</v>
      </c>
      <c r="C21" s="280"/>
      <c r="D21" s="280" t="s">
        <v>370</v>
      </c>
      <c r="E21" s="286"/>
      <c r="F21" s="280"/>
      <c r="G21" s="285"/>
      <c r="H21" s="278"/>
    </row>
    <row r="22" spans="1:8" s="277" customFormat="1">
      <c r="A22" s="243"/>
      <c r="B22" s="282"/>
      <c r="C22" s="280" t="s">
        <v>372</v>
      </c>
      <c r="D22" s="280">
        <v>1</v>
      </c>
      <c r="E22" s="284"/>
      <c r="F22" s="280"/>
      <c r="G22" s="283">
        <f>E22*D22</f>
        <v>0</v>
      </c>
      <c r="H22" s="278"/>
    </row>
    <row r="23" spans="1:8" s="277" customFormat="1">
      <c r="A23" s="243"/>
      <c r="B23" s="282"/>
      <c r="C23" s="280"/>
      <c r="D23" s="280" t="s">
        <v>370</v>
      </c>
      <c r="E23" s="281"/>
      <c r="F23" s="280"/>
      <c r="G23" s="279"/>
      <c r="H23" s="278"/>
    </row>
    <row r="24" spans="1:8" s="277" customFormat="1" ht="66.75" customHeight="1">
      <c r="A24" s="243">
        <v>7</v>
      </c>
      <c r="B24" s="282" t="s">
        <v>446</v>
      </c>
      <c r="C24" s="288"/>
      <c r="D24" s="287" t="s">
        <v>370</v>
      </c>
      <c r="E24" s="293"/>
      <c r="F24" s="288"/>
      <c r="G24" s="292"/>
      <c r="H24" s="278"/>
    </row>
    <row r="25" spans="1:8" s="277" customFormat="1">
      <c r="A25" s="243"/>
      <c r="B25" s="282"/>
      <c r="C25" s="280"/>
      <c r="D25" s="280">
        <v>1</v>
      </c>
      <c r="E25" s="284"/>
      <c r="F25" s="280"/>
      <c r="G25" s="283">
        <f>E25*D25</f>
        <v>0</v>
      </c>
      <c r="H25" s="278"/>
    </row>
    <row r="26" spans="1:8" s="277" customFormat="1">
      <c r="A26" s="243"/>
      <c r="B26" s="282"/>
      <c r="C26" s="280"/>
      <c r="D26" s="280" t="s">
        <v>370</v>
      </c>
      <c r="E26" s="281"/>
      <c r="F26" s="280"/>
      <c r="G26" s="279"/>
      <c r="H26" s="278"/>
    </row>
    <row r="27" spans="1:8" s="277" customFormat="1">
      <c r="A27" s="243">
        <v>8</v>
      </c>
      <c r="B27" s="282" t="s">
        <v>445</v>
      </c>
      <c r="C27" s="288"/>
      <c r="D27" s="287" t="s">
        <v>370</v>
      </c>
      <c r="E27" s="293"/>
      <c r="F27" s="288"/>
      <c r="G27" s="292"/>
      <c r="H27" s="278"/>
    </row>
    <row r="28" spans="1:8" s="277" customFormat="1">
      <c r="A28" s="243"/>
      <c r="B28" s="291"/>
      <c r="C28" s="280" t="s">
        <v>372</v>
      </c>
      <c r="D28" s="280">
        <v>1</v>
      </c>
      <c r="E28" s="284"/>
      <c r="F28" s="280"/>
      <c r="G28" s="283">
        <f>E28*D28</f>
        <v>0</v>
      </c>
      <c r="H28" s="278"/>
    </row>
    <row r="29" spans="1:8" s="277" customFormat="1">
      <c r="A29" s="243"/>
      <c r="B29" s="291"/>
      <c r="C29" s="289"/>
      <c r="D29" s="280" t="s">
        <v>370</v>
      </c>
      <c r="E29" s="290"/>
      <c r="F29" s="289"/>
      <c r="G29" s="279"/>
      <c r="H29" s="278"/>
    </row>
    <row r="30" spans="1:8" s="277" customFormat="1" ht="25.5">
      <c r="A30" s="243">
        <v>9</v>
      </c>
      <c r="B30" s="282" t="s">
        <v>444</v>
      </c>
      <c r="C30" s="288"/>
      <c r="D30" s="287" t="s">
        <v>370</v>
      </c>
      <c r="E30" s="293"/>
      <c r="F30" s="288"/>
      <c r="G30" s="292"/>
      <c r="H30" s="278"/>
    </row>
    <row r="31" spans="1:8" s="277" customFormat="1">
      <c r="A31" s="243"/>
      <c r="B31" s="291"/>
      <c r="C31" s="280" t="s">
        <v>372</v>
      </c>
      <c r="D31" s="280">
        <v>1</v>
      </c>
      <c r="E31" s="284"/>
      <c r="F31" s="280"/>
      <c r="G31" s="283">
        <f>E31*D31</f>
        <v>0</v>
      </c>
      <c r="H31" s="278"/>
    </row>
    <row r="32" spans="1:8" s="277" customFormat="1">
      <c r="A32" s="243"/>
      <c r="B32" s="291"/>
      <c r="C32" s="289"/>
      <c r="D32" s="280" t="s">
        <v>370</v>
      </c>
      <c r="E32" s="290"/>
      <c r="F32" s="289"/>
      <c r="G32" s="279"/>
      <c r="H32" s="278"/>
    </row>
    <row r="33" spans="1:8" s="277" customFormat="1" ht="25.5">
      <c r="A33" s="243">
        <v>10</v>
      </c>
      <c r="B33" s="282" t="s">
        <v>443</v>
      </c>
      <c r="C33" s="288"/>
      <c r="D33" s="287" t="s">
        <v>370</v>
      </c>
      <c r="E33" s="286"/>
      <c r="F33" s="280"/>
      <c r="G33" s="285"/>
      <c r="H33" s="278"/>
    </row>
    <row r="34" spans="1:8" s="277" customFormat="1">
      <c r="A34" s="243"/>
      <c r="B34" s="282"/>
      <c r="C34" s="280" t="s">
        <v>372</v>
      </c>
      <c r="D34" s="280">
        <v>1</v>
      </c>
      <c r="E34" s="284"/>
      <c r="F34" s="280"/>
      <c r="G34" s="283">
        <f>E34*D34</f>
        <v>0</v>
      </c>
      <c r="H34" s="278"/>
    </row>
    <row r="35" spans="1:8" s="277" customFormat="1">
      <c r="A35" s="243"/>
      <c r="B35" s="282"/>
      <c r="C35" s="280"/>
      <c r="D35" s="280" t="s">
        <v>370</v>
      </c>
      <c r="E35" s="281"/>
      <c r="F35" s="280"/>
      <c r="G35" s="279"/>
      <c r="H35" s="278"/>
    </row>
    <row r="36" spans="1:8" s="277" customFormat="1" ht="25.5">
      <c r="A36" s="243">
        <v>11</v>
      </c>
      <c r="B36" s="282" t="s">
        <v>442</v>
      </c>
      <c r="C36" s="288"/>
      <c r="D36" s="287" t="s">
        <v>370</v>
      </c>
      <c r="E36" s="286"/>
      <c r="F36" s="280"/>
      <c r="G36" s="285"/>
      <c r="H36" s="278"/>
    </row>
    <row r="37" spans="1:8" s="277" customFormat="1">
      <c r="A37" s="243"/>
      <c r="B37" s="282"/>
      <c r="C37" s="280" t="s">
        <v>372</v>
      </c>
      <c r="D37" s="280">
        <v>1</v>
      </c>
      <c r="E37" s="284"/>
      <c r="F37" s="280"/>
      <c r="G37" s="283">
        <f>E37*D37</f>
        <v>0</v>
      </c>
      <c r="H37" s="278"/>
    </row>
    <row r="38" spans="1:8" s="277" customFormat="1">
      <c r="A38" s="243"/>
      <c r="B38" s="282"/>
      <c r="C38" s="280"/>
      <c r="D38" s="280" t="s">
        <v>370</v>
      </c>
      <c r="E38" s="281"/>
      <c r="F38" s="280"/>
      <c r="G38" s="279"/>
      <c r="H38" s="278"/>
    </row>
    <row r="39" spans="1:8">
      <c r="B39" s="274"/>
      <c r="C39" s="274"/>
      <c r="D39" s="276"/>
      <c r="E39" s="275"/>
      <c r="F39" s="274"/>
      <c r="G39" s="244"/>
    </row>
    <row r="40" spans="1:8">
      <c r="B40" s="273" t="s">
        <v>371</v>
      </c>
      <c r="C40" s="271"/>
      <c r="D40" s="272" t="s">
        <v>370</v>
      </c>
      <c r="E40" s="271"/>
      <c r="F40" s="271"/>
      <c r="G40" s="270">
        <f>SUM(G6:G38)</f>
        <v>0</v>
      </c>
    </row>
    <row r="41" spans="1:8">
      <c r="B41" s="267"/>
      <c r="C41" s="267"/>
      <c r="D41" s="269"/>
      <c r="E41" s="268"/>
      <c r="F41" s="267"/>
      <c r="G41" s="266"/>
    </row>
    <row r="42" spans="1:8">
      <c r="B42" s="267"/>
      <c r="C42" s="267"/>
      <c r="D42" s="269"/>
      <c r="E42" s="268"/>
      <c r="F42" s="267"/>
      <c r="G42" s="266"/>
    </row>
    <row r="43" spans="1:8">
      <c r="B43" s="267"/>
      <c r="C43" s="267"/>
      <c r="D43" s="269"/>
      <c r="E43" s="268"/>
      <c r="F43" s="267"/>
      <c r="G43" s="266"/>
    </row>
    <row r="44" spans="1:8">
      <c r="B44" s="267"/>
      <c r="C44" s="267"/>
      <c r="D44" s="269"/>
      <c r="E44" s="268"/>
      <c r="F44" s="267"/>
      <c r="G44" s="266"/>
    </row>
    <row r="45" spans="1:8">
      <c r="B45" s="267"/>
      <c r="C45" s="267"/>
      <c r="D45" s="269"/>
      <c r="E45" s="268"/>
      <c r="F45" s="267"/>
      <c r="G45" s="266"/>
    </row>
    <row r="46" spans="1:8">
      <c r="B46" s="267"/>
      <c r="C46" s="267"/>
      <c r="D46" s="269"/>
      <c r="E46" s="268"/>
      <c r="F46" s="267"/>
      <c r="G46" s="266"/>
    </row>
    <row r="47" spans="1:8">
      <c r="B47" s="267"/>
      <c r="C47" s="267"/>
      <c r="D47" s="269"/>
      <c r="E47" s="268"/>
      <c r="F47" s="267"/>
      <c r="G47" s="266"/>
    </row>
    <row r="48" spans="1:8">
      <c r="B48" s="267"/>
      <c r="C48" s="267"/>
      <c r="D48" s="269"/>
      <c r="E48" s="268"/>
      <c r="F48" s="267"/>
      <c r="G48" s="266"/>
    </row>
    <row r="49" spans="2:7" s="261" customFormat="1">
      <c r="B49" s="267"/>
      <c r="C49" s="267"/>
      <c r="D49" s="269"/>
      <c r="E49" s="268"/>
      <c r="F49" s="267"/>
      <c r="G49" s="266"/>
    </row>
    <row r="50" spans="2:7" s="261" customFormat="1">
      <c r="B50" s="267"/>
      <c r="C50" s="267"/>
      <c r="D50" s="269"/>
      <c r="E50" s="268"/>
      <c r="F50" s="267"/>
      <c r="G50" s="266"/>
    </row>
    <row r="51" spans="2:7" s="261" customFormat="1">
      <c r="B51" s="267"/>
      <c r="C51" s="267"/>
      <c r="D51" s="269"/>
      <c r="E51" s="268"/>
      <c r="F51" s="267"/>
      <c r="G51" s="266"/>
    </row>
    <row r="52" spans="2:7" s="261" customFormat="1">
      <c r="B52" s="267"/>
      <c r="C52" s="267"/>
      <c r="D52" s="269"/>
      <c r="E52" s="268"/>
      <c r="F52" s="267"/>
      <c r="G52" s="266"/>
    </row>
    <row r="53" spans="2:7" s="261" customFormat="1">
      <c r="B53" s="267"/>
      <c r="C53" s="267"/>
      <c r="D53" s="269"/>
      <c r="E53" s="268"/>
      <c r="F53" s="267"/>
      <c r="G53" s="266"/>
    </row>
    <row r="54" spans="2:7" s="261" customFormat="1">
      <c r="B54" s="267"/>
      <c r="C54" s="267"/>
      <c r="D54" s="269"/>
      <c r="E54" s="268"/>
      <c r="F54" s="267"/>
      <c r="G54" s="266"/>
    </row>
    <row r="55" spans="2:7" s="261" customFormat="1">
      <c r="B55" s="267"/>
      <c r="C55" s="267"/>
      <c r="D55" s="269"/>
      <c r="E55" s="268"/>
      <c r="F55" s="267"/>
      <c r="G55" s="266"/>
    </row>
    <row r="56" spans="2:7" s="261" customFormat="1">
      <c r="B56" s="267"/>
      <c r="C56" s="267"/>
      <c r="D56" s="269"/>
      <c r="E56" s="268"/>
      <c r="F56" s="267"/>
      <c r="G56" s="266"/>
    </row>
    <row r="57" spans="2:7" s="261" customFormat="1">
      <c r="B57" s="267"/>
      <c r="C57" s="267"/>
      <c r="D57" s="269"/>
      <c r="E57" s="268"/>
      <c r="F57" s="267"/>
      <c r="G57" s="266"/>
    </row>
    <row r="58" spans="2:7" s="261" customFormat="1">
      <c r="B58" s="267"/>
      <c r="C58" s="267"/>
      <c r="D58" s="269"/>
      <c r="E58" s="268"/>
      <c r="F58" s="267"/>
      <c r="G58" s="266"/>
    </row>
    <row r="59" spans="2:7" s="261" customFormat="1">
      <c r="B59" s="267"/>
      <c r="C59" s="267"/>
      <c r="D59" s="269"/>
      <c r="E59" s="268"/>
      <c r="F59" s="267"/>
      <c r="G59" s="266"/>
    </row>
    <row r="60" spans="2:7" s="261" customFormat="1">
      <c r="B60" s="267"/>
      <c r="C60" s="267"/>
      <c r="D60" s="269"/>
      <c r="E60" s="268"/>
      <c r="F60" s="267"/>
      <c r="G60" s="266"/>
    </row>
    <row r="61" spans="2:7" s="261" customFormat="1">
      <c r="B61" s="267"/>
      <c r="C61" s="267"/>
      <c r="D61" s="269"/>
      <c r="E61" s="268"/>
      <c r="F61" s="267"/>
      <c r="G61" s="266"/>
    </row>
    <row r="62" spans="2:7" s="261" customFormat="1">
      <c r="B62" s="267"/>
      <c r="C62" s="267"/>
      <c r="D62" s="269"/>
      <c r="E62" s="268"/>
      <c r="F62" s="267"/>
      <c r="G62" s="266"/>
    </row>
    <row r="63" spans="2:7" s="261" customFormat="1">
      <c r="B63" s="267"/>
      <c r="C63" s="267"/>
      <c r="D63" s="269"/>
      <c r="E63" s="268"/>
      <c r="F63" s="267"/>
      <c r="G63" s="266"/>
    </row>
    <row r="64" spans="2:7" s="261" customFormat="1">
      <c r="B64" s="267"/>
      <c r="C64" s="267"/>
      <c r="D64" s="269"/>
      <c r="E64" s="268"/>
      <c r="F64" s="267"/>
      <c r="G64" s="266"/>
    </row>
    <row r="65" spans="2:7" s="261" customFormat="1">
      <c r="B65" s="267"/>
      <c r="C65" s="267"/>
      <c r="D65" s="269"/>
      <c r="E65" s="268"/>
      <c r="F65" s="267"/>
      <c r="G65" s="266"/>
    </row>
    <row r="66" spans="2:7" s="261" customFormat="1">
      <c r="B66" s="267"/>
      <c r="C66" s="267"/>
      <c r="D66" s="269"/>
      <c r="E66" s="268"/>
      <c r="F66" s="267"/>
      <c r="G66" s="266"/>
    </row>
    <row r="67" spans="2:7" s="261" customFormat="1">
      <c r="B67" s="267"/>
      <c r="C67" s="267"/>
      <c r="D67" s="269"/>
      <c r="E67" s="268"/>
      <c r="F67" s="267"/>
      <c r="G67" s="266"/>
    </row>
    <row r="68" spans="2:7" s="261" customFormat="1">
      <c r="B68" s="267"/>
      <c r="C68" s="267"/>
      <c r="D68" s="269"/>
      <c r="E68" s="268"/>
      <c r="F68" s="267"/>
      <c r="G68" s="266"/>
    </row>
    <row r="69" spans="2:7" s="261" customFormat="1">
      <c r="B69" s="267"/>
      <c r="C69" s="267"/>
      <c r="D69" s="269"/>
      <c r="E69" s="268"/>
      <c r="F69" s="267"/>
      <c r="G69" s="266"/>
    </row>
    <row r="70" spans="2:7" s="261" customFormat="1">
      <c r="B70" s="267"/>
      <c r="C70" s="267"/>
      <c r="D70" s="269"/>
      <c r="E70" s="268"/>
      <c r="F70" s="267"/>
      <c r="G70" s="266"/>
    </row>
    <row r="71" spans="2:7" s="261" customFormat="1">
      <c r="B71" s="267"/>
      <c r="C71" s="267"/>
      <c r="D71" s="269"/>
      <c r="E71" s="268"/>
      <c r="F71" s="267"/>
      <c r="G71" s="266"/>
    </row>
    <row r="72" spans="2:7" s="261" customFormat="1">
      <c r="B72" s="267"/>
      <c r="C72" s="267"/>
      <c r="D72" s="269"/>
      <c r="E72" s="268"/>
      <c r="F72" s="267"/>
      <c r="G72" s="266"/>
    </row>
    <row r="73" spans="2:7" s="261" customFormat="1">
      <c r="B73" s="267"/>
      <c r="C73" s="267"/>
      <c r="D73" s="269"/>
      <c r="E73" s="268"/>
      <c r="F73" s="267"/>
      <c r="G73" s="266"/>
    </row>
    <row r="74" spans="2:7" s="261" customFormat="1">
      <c r="B74" s="267"/>
      <c r="C74" s="267"/>
      <c r="D74" s="269"/>
      <c r="E74" s="268"/>
      <c r="F74" s="267"/>
      <c r="G74" s="266"/>
    </row>
    <row r="75" spans="2:7" s="261" customFormat="1">
      <c r="B75" s="267"/>
      <c r="C75" s="267"/>
      <c r="D75" s="269"/>
      <c r="E75" s="268"/>
      <c r="F75" s="267"/>
      <c r="G75" s="266"/>
    </row>
    <row r="76" spans="2:7" s="261" customFormat="1">
      <c r="B76" s="267"/>
      <c r="C76" s="267"/>
      <c r="D76" s="269"/>
      <c r="E76" s="268"/>
      <c r="F76" s="267"/>
      <c r="G76" s="266"/>
    </row>
    <row r="77" spans="2:7" s="261" customFormat="1">
      <c r="B77" s="267"/>
      <c r="C77" s="267"/>
      <c r="D77" s="269"/>
      <c r="E77" s="268"/>
      <c r="F77" s="267"/>
      <c r="G77" s="266"/>
    </row>
    <row r="78" spans="2:7" s="261" customFormat="1">
      <c r="B78" s="267"/>
      <c r="C78" s="267"/>
      <c r="D78" s="269"/>
      <c r="E78" s="268"/>
      <c r="F78" s="267"/>
      <c r="G78" s="266"/>
    </row>
    <row r="79" spans="2:7" s="261" customFormat="1">
      <c r="B79" s="267"/>
      <c r="C79" s="267"/>
      <c r="D79" s="269"/>
      <c r="E79" s="268"/>
      <c r="F79" s="267"/>
      <c r="G79" s="266"/>
    </row>
    <row r="80" spans="2:7" s="261" customFormat="1">
      <c r="B80" s="267"/>
      <c r="C80" s="267"/>
      <c r="D80" s="269"/>
      <c r="E80" s="268"/>
      <c r="F80" s="267"/>
      <c r="G80" s="266"/>
    </row>
    <row r="81" spans="2:7" s="261" customFormat="1">
      <c r="B81" s="267"/>
      <c r="C81" s="267"/>
      <c r="D81" s="269"/>
      <c r="E81" s="268"/>
      <c r="F81" s="267"/>
      <c r="G81" s="266"/>
    </row>
    <row r="82" spans="2:7" s="261" customFormat="1">
      <c r="B82" s="267"/>
      <c r="C82" s="267"/>
      <c r="D82" s="269"/>
      <c r="E82" s="268"/>
      <c r="F82" s="267"/>
      <c r="G82" s="266"/>
    </row>
    <row r="83" spans="2:7" s="261" customFormat="1">
      <c r="B83" s="267"/>
      <c r="C83" s="267"/>
      <c r="D83" s="269"/>
      <c r="E83" s="268"/>
      <c r="F83" s="267"/>
      <c r="G83" s="266"/>
    </row>
    <row r="84" spans="2:7" s="261" customFormat="1">
      <c r="B84" s="267"/>
      <c r="C84" s="267"/>
      <c r="D84" s="269"/>
      <c r="E84" s="268"/>
      <c r="F84" s="267"/>
      <c r="G84" s="266"/>
    </row>
    <row r="85" spans="2:7" s="261" customFormat="1">
      <c r="B85" s="267"/>
      <c r="C85" s="267"/>
      <c r="D85" s="269"/>
      <c r="E85" s="268"/>
      <c r="F85" s="267"/>
      <c r="G85" s="266"/>
    </row>
    <row r="86" spans="2:7" s="261" customFormat="1">
      <c r="B86" s="267"/>
      <c r="C86" s="267"/>
      <c r="D86" s="269"/>
      <c r="E86" s="268"/>
      <c r="F86" s="267"/>
      <c r="G86" s="266"/>
    </row>
    <row r="87" spans="2:7" s="261" customFormat="1">
      <c r="B87" s="267"/>
      <c r="C87" s="267"/>
      <c r="D87" s="269"/>
      <c r="E87" s="268"/>
      <c r="F87" s="267"/>
      <c r="G87" s="266"/>
    </row>
    <row r="88" spans="2:7" s="261" customFormat="1">
      <c r="B88" s="267"/>
      <c r="C88" s="267"/>
      <c r="D88" s="269"/>
      <c r="E88" s="268"/>
      <c r="F88" s="267"/>
      <c r="G88" s="266"/>
    </row>
    <row r="89" spans="2:7" s="261" customFormat="1">
      <c r="B89" s="267"/>
      <c r="C89" s="267"/>
      <c r="D89" s="269"/>
      <c r="E89" s="268"/>
      <c r="F89" s="267"/>
      <c r="G89" s="266"/>
    </row>
    <row r="90" spans="2:7" s="261" customFormat="1">
      <c r="B90" s="267"/>
      <c r="C90" s="267"/>
      <c r="D90" s="269"/>
      <c r="E90" s="268"/>
      <c r="F90" s="267"/>
      <c r="G90" s="266"/>
    </row>
    <row r="91" spans="2:7" s="261" customFormat="1">
      <c r="B91" s="267"/>
      <c r="C91" s="267"/>
      <c r="D91" s="269"/>
      <c r="E91" s="268"/>
      <c r="F91" s="267"/>
      <c r="G91" s="266"/>
    </row>
    <row r="92" spans="2:7" s="261" customFormat="1">
      <c r="B92" s="267"/>
      <c r="C92" s="267"/>
      <c r="D92" s="269"/>
      <c r="E92" s="268"/>
      <c r="F92" s="267"/>
      <c r="G92" s="266"/>
    </row>
    <row r="93" spans="2:7" s="261" customFormat="1">
      <c r="B93" s="267"/>
      <c r="C93" s="267"/>
      <c r="D93" s="269"/>
      <c r="E93" s="268"/>
      <c r="F93" s="267"/>
      <c r="G93" s="266"/>
    </row>
    <row r="94" spans="2:7" s="261" customFormat="1">
      <c r="B94" s="267"/>
      <c r="C94" s="267"/>
      <c r="D94" s="269"/>
      <c r="E94" s="268"/>
      <c r="F94" s="267"/>
      <c r="G94" s="266"/>
    </row>
    <row r="95" spans="2:7" s="261" customFormat="1">
      <c r="B95" s="267"/>
      <c r="C95" s="267"/>
      <c r="D95" s="269"/>
      <c r="E95" s="268"/>
      <c r="F95" s="267"/>
      <c r="G95" s="266"/>
    </row>
    <row r="96" spans="2:7" s="261" customFormat="1">
      <c r="B96" s="267"/>
      <c r="C96" s="267"/>
      <c r="D96" s="269"/>
      <c r="E96" s="268"/>
      <c r="F96" s="267"/>
      <c r="G96" s="266"/>
    </row>
    <row r="97" spans="2:7" s="261" customFormat="1">
      <c r="B97" s="267"/>
      <c r="C97" s="267"/>
      <c r="D97" s="269"/>
      <c r="E97" s="268"/>
      <c r="F97" s="267"/>
      <c r="G97" s="266"/>
    </row>
    <row r="98" spans="2:7" s="261" customFormat="1">
      <c r="B98" s="267"/>
      <c r="C98" s="267"/>
      <c r="D98" s="269"/>
      <c r="E98" s="268"/>
      <c r="F98" s="267"/>
      <c r="G98" s="266"/>
    </row>
    <row r="99" spans="2:7" s="261" customFormat="1">
      <c r="B99" s="267"/>
      <c r="C99" s="267"/>
      <c r="D99" s="269"/>
      <c r="E99" s="268"/>
      <c r="F99" s="267"/>
      <c r="G99" s="266"/>
    </row>
    <row r="100" spans="2:7" s="261" customFormat="1">
      <c r="B100" s="267"/>
      <c r="C100" s="267"/>
      <c r="D100" s="269"/>
      <c r="E100" s="268"/>
      <c r="F100" s="267"/>
      <c r="G100" s="266"/>
    </row>
    <row r="101" spans="2:7" s="261" customFormat="1">
      <c r="B101" s="267"/>
      <c r="C101" s="267"/>
      <c r="D101" s="269"/>
      <c r="E101" s="268"/>
      <c r="F101" s="267"/>
      <c r="G101" s="266"/>
    </row>
    <row r="102" spans="2:7" s="261" customFormat="1">
      <c r="B102" s="267"/>
      <c r="C102" s="267"/>
      <c r="D102" s="269"/>
      <c r="E102" s="268"/>
      <c r="F102" s="267"/>
      <c r="G102" s="266"/>
    </row>
    <row r="103" spans="2:7" s="261" customFormat="1">
      <c r="B103" s="267"/>
      <c r="C103" s="267"/>
      <c r="D103" s="269"/>
      <c r="E103" s="268"/>
      <c r="F103" s="267"/>
      <c r="G103" s="266"/>
    </row>
    <row r="104" spans="2:7" s="261" customFormat="1">
      <c r="B104" s="267"/>
      <c r="C104" s="267"/>
      <c r="D104" s="269"/>
      <c r="E104" s="268"/>
      <c r="F104" s="267"/>
      <c r="G104" s="266"/>
    </row>
    <row r="105" spans="2:7" s="261" customFormat="1">
      <c r="B105" s="267"/>
      <c r="C105" s="267"/>
      <c r="D105" s="269"/>
      <c r="E105" s="268"/>
      <c r="F105" s="267"/>
      <c r="G105" s="266"/>
    </row>
    <row r="106" spans="2:7" s="261" customFormat="1">
      <c r="B106" s="267"/>
      <c r="C106" s="267"/>
      <c r="D106" s="269"/>
      <c r="E106" s="268"/>
      <c r="F106" s="267"/>
      <c r="G106" s="266"/>
    </row>
    <row r="107" spans="2:7" s="261" customFormat="1">
      <c r="B107" s="267"/>
      <c r="C107" s="267"/>
      <c r="D107" s="269"/>
      <c r="E107" s="268"/>
      <c r="F107" s="267"/>
      <c r="G107" s="266"/>
    </row>
    <row r="108" spans="2:7" s="261" customFormat="1">
      <c r="B108" s="267"/>
      <c r="C108" s="267"/>
      <c r="D108" s="269"/>
      <c r="E108" s="268"/>
      <c r="F108" s="267"/>
      <c r="G108" s="266"/>
    </row>
    <row r="109" spans="2:7" s="261" customFormat="1">
      <c r="B109" s="267"/>
      <c r="C109" s="267"/>
      <c r="D109" s="269"/>
      <c r="E109" s="268"/>
      <c r="F109" s="267"/>
      <c r="G109" s="266"/>
    </row>
    <row r="110" spans="2:7" s="261" customFormat="1">
      <c r="B110" s="267"/>
      <c r="C110" s="267"/>
      <c r="D110" s="269"/>
      <c r="E110" s="268"/>
      <c r="F110" s="267"/>
      <c r="G110" s="266"/>
    </row>
    <row r="111" spans="2:7" s="261" customFormat="1">
      <c r="B111" s="267"/>
      <c r="C111" s="267"/>
      <c r="D111" s="269"/>
      <c r="E111" s="268"/>
      <c r="F111" s="267"/>
      <c r="G111" s="266"/>
    </row>
    <row r="112" spans="2:7" s="261" customFormat="1">
      <c r="B112" s="267"/>
      <c r="C112" s="267"/>
      <c r="D112" s="269"/>
      <c r="E112" s="268"/>
      <c r="F112" s="267"/>
      <c r="G112" s="266"/>
    </row>
    <row r="113" spans="2:7" s="261" customFormat="1">
      <c r="B113" s="267"/>
      <c r="C113" s="267"/>
      <c r="D113" s="269"/>
      <c r="E113" s="268"/>
      <c r="F113" s="267"/>
      <c r="G113" s="266"/>
    </row>
    <row r="114" spans="2:7" s="261" customFormat="1">
      <c r="B114" s="267"/>
      <c r="C114" s="267"/>
      <c r="D114" s="269"/>
      <c r="E114" s="268"/>
      <c r="F114" s="267"/>
      <c r="G114" s="266"/>
    </row>
    <row r="115" spans="2:7" s="261" customFormat="1">
      <c r="B115" s="267"/>
      <c r="C115" s="267"/>
      <c r="D115" s="269"/>
      <c r="E115" s="268"/>
      <c r="F115" s="267"/>
      <c r="G115" s="266"/>
    </row>
    <row r="116" spans="2:7" s="261" customFormat="1">
      <c r="B116" s="267"/>
      <c r="C116" s="267"/>
      <c r="D116" s="269"/>
      <c r="E116" s="268"/>
      <c r="F116" s="267"/>
      <c r="G116" s="266"/>
    </row>
    <row r="117" spans="2:7" s="261" customFormat="1">
      <c r="B117" s="267"/>
      <c r="C117" s="267"/>
      <c r="D117" s="269"/>
      <c r="E117" s="268"/>
      <c r="F117" s="267"/>
      <c r="G117" s="266"/>
    </row>
    <row r="118" spans="2:7" s="261" customFormat="1">
      <c r="B118" s="267"/>
      <c r="C118" s="267"/>
      <c r="D118" s="269"/>
      <c r="E118" s="268"/>
      <c r="F118" s="267"/>
      <c r="G118" s="266"/>
    </row>
    <row r="119" spans="2:7" s="261" customFormat="1">
      <c r="B119" s="267"/>
      <c r="C119" s="267"/>
      <c r="D119" s="269"/>
      <c r="E119" s="268"/>
      <c r="F119" s="267"/>
      <c r="G119" s="266"/>
    </row>
    <row r="120" spans="2:7" s="261" customFormat="1">
      <c r="B120" s="267"/>
      <c r="C120" s="267"/>
      <c r="D120" s="269"/>
      <c r="E120" s="268"/>
      <c r="F120" s="267"/>
      <c r="G120" s="266"/>
    </row>
    <row r="121" spans="2:7" s="261" customFormat="1">
      <c r="B121" s="267"/>
      <c r="C121" s="267"/>
      <c r="D121" s="269"/>
      <c r="E121" s="268"/>
      <c r="F121" s="267"/>
      <c r="G121" s="266"/>
    </row>
    <row r="122" spans="2:7" s="261" customFormat="1">
      <c r="B122" s="267"/>
      <c r="C122" s="267"/>
      <c r="D122" s="269"/>
      <c r="E122" s="268"/>
      <c r="F122" s="267"/>
      <c r="G122" s="266"/>
    </row>
    <row r="123" spans="2:7" s="261" customFormat="1">
      <c r="B123" s="267"/>
      <c r="C123" s="267"/>
      <c r="D123" s="269"/>
      <c r="E123" s="268"/>
      <c r="F123" s="267"/>
      <c r="G123" s="266"/>
    </row>
    <row r="124" spans="2:7" s="261" customFormat="1">
      <c r="B124" s="267"/>
      <c r="C124" s="267"/>
      <c r="D124" s="269"/>
      <c r="E124" s="268"/>
      <c r="F124" s="267"/>
      <c r="G124" s="266"/>
    </row>
    <row r="125" spans="2:7" s="261" customFormat="1">
      <c r="B125" s="267"/>
      <c r="C125" s="267"/>
      <c r="D125" s="269"/>
      <c r="E125" s="268"/>
      <c r="F125" s="267"/>
      <c r="G125" s="266"/>
    </row>
    <row r="126" spans="2:7" s="261" customFormat="1">
      <c r="B126" s="267"/>
      <c r="C126" s="267"/>
      <c r="D126" s="269"/>
      <c r="E126" s="268"/>
      <c r="F126" s="267"/>
      <c r="G126" s="266"/>
    </row>
    <row r="127" spans="2:7" s="261" customFormat="1">
      <c r="B127" s="267"/>
      <c r="C127" s="267"/>
      <c r="D127" s="269"/>
      <c r="E127" s="268"/>
      <c r="F127" s="267"/>
      <c r="G127" s="266"/>
    </row>
    <row r="128" spans="2:7" s="261" customFormat="1">
      <c r="B128" s="267"/>
      <c r="C128" s="267"/>
      <c r="D128" s="269"/>
      <c r="E128" s="268"/>
      <c r="F128" s="267"/>
      <c r="G128" s="266"/>
    </row>
    <row r="129" spans="2:7" s="261" customFormat="1">
      <c r="B129" s="267"/>
      <c r="C129" s="267"/>
      <c r="D129" s="269"/>
      <c r="E129" s="268"/>
      <c r="F129" s="267"/>
      <c r="G129" s="266"/>
    </row>
    <row r="130" spans="2:7" s="261" customFormat="1">
      <c r="B130" s="267"/>
      <c r="C130" s="267"/>
      <c r="D130" s="269"/>
      <c r="E130" s="268"/>
      <c r="F130" s="267"/>
      <c r="G130" s="266"/>
    </row>
    <row r="131" spans="2:7" s="261" customFormat="1">
      <c r="B131" s="267"/>
      <c r="C131" s="267"/>
      <c r="D131" s="269"/>
      <c r="E131" s="268"/>
      <c r="F131" s="267"/>
      <c r="G131" s="266"/>
    </row>
    <row r="132" spans="2:7" s="261" customFormat="1">
      <c r="B132" s="267"/>
      <c r="C132" s="267"/>
      <c r="D132" s="269"/>
      <c r="E132" s="268"/>
      <c r="F132" s="267"/>
      <c r="G132" s="266"/>
    </row>
    <row r="133" spans="2:7" s="261" customFormat="1">
      <c r="B133" s="267"/>
      <c r="C133" s="267"/>
      <c r="D133" s="269"/>
      <c r="E133" s="268"/>
      <c r="F133" s="267"/>
      <c r="G133" s="266"/>
    </row>
    <row r="134" spans="2:7" s="261" customFormat="1">
      <c r="B134" s="267"/>
      <c r="C134" s="267"/>
      <c r="D134" s="269"/>
      <c r="E134" s="268"/>
      <c r="F134" s="267"/>
      <c r="G134" s="266"/>
    </row>
    <row r="135" spans="2:7" s="261" customFormat="1">
      <c r="B135" s="267"/>
      <c r="C135" s="267"/>
      <c r="D135" s="269"/>
      <c r="E135" s="268"/>
      <c r="F135" s="267"/>
      <c r="G135" s="266"/>
    </row>
    <row r="136" spans="2:7" s="261" customFormat="1">
      <c r="B136" s="267"/>
      <c r="C136" s="267"/>
      <c r="D136" s="269"/>
      <c r="E136" s="268"/>
      <c r="F136" s="267"/>
      <c r="G136" s="266"/>
    </row>
    <row r="137" spans="2:7" s="261" customFormat="1">
      <c r="B137" s="267"/>
      <c r="C137" s="267"/>
      <c r="D137" s="269"/>
      <c r="E137" s="268"/>
      <c r="F137" s="267"/>
      <c r="G137" s="266"/>
    </row>
    <row r="138" spans="2:7" s="261" customFormat="1">
      <c r="B138" s="267"/>
      <c r="C138" s="267"/>
      <c r="D138" s="269"/>
      <c r="E138" s="268"/>
      <c r="F138" s="267"/>
      <c r="G138" s="266"/>
    </row>
    <row r="139" spans="2:7" s="261" customFormat="1">
      <c r="B139" s="267"/>
      <c r="C139" s="267"/>
      <c r="D139" s="269"/>
      <c r="E139" s="268"/>
      <c r="F139" s="267"/>
      <c r="G139" s="266"/>
    </row>
    <row r="140" spans="2:7" s="261" customFormat="1">
      <c r="B140" s="267"/>
      <c r="C140" s="267"/>
      <c r="D140" s="269"/>
      <c r="E140" s="268"/>
      <c r="F140" s="267"/>
      <c r="G140" s="266"/>
    </row>
    <row r="141" spans="2:7" s="261" customFormat="1">
      <c r="B141" s="267"/>
      <c r="C141" s="267"/>
      <c r="D141" s="269"/>
      <c r="E141" s="268"/>
      <c r="F141" s="267"/>
      <c r="G141" s="266"/>
    </row>
    <row r="142" spans="2:7" s="261" customFormat="1">
      <c r="B142" s="267"/>
      <c r="C142" s="267"/>
      <c r="D142" s="269"/>
      <c r="E142" s="268"/>
      <c r="F142" s="267"/>
      <c r="G142" s="266"/>
    </row>
    <row r="143" spans="2:7" s="261" customFormat="1">
      <c r="B143" s="267"/>
      <c r="C143" s="267"/>
      <c r="D143" s="269"/>
      <c r="E143" s="268"/>
      <c r="F143" s="267"/>
      <c r="G143" s="266"/>
    </row>
    <row r="144" spans="2:7" s="261" customFormat="1">
      <c r="B144" s="267"/>
      <c r="C144" s="267"/>
      <c r="D144" s="269"/>
      <c r="E144" s="268"/>
      <c r="F144" s="267"/>
      <c r="G144" s="266"/>
    </row>
    <row r="145" spans="2:7" s="261" customFormat="1">
      <c r="B145" s="267"/>
      <c r="C145" s="267"/>
      <c r="D145" s="269"/>
      <c r="E145" s="268"/>
      <c r="F145" s="267"/>
      <c r="G145" s="266"/>
    </row>
    <row r="146" spans="2:7" s="261" customFormat="1">
      <c r="B146" s="267"/>
      <c r="C146" s="267"/>
      <c r="D146" s="269"/>
      <c r="E146" s="268"/>
      <c r="F146" s="267"/>
      <c r="G146" s="266"/>
    </row>
    <row r="147" spans="2:7" s="261" customFormat="1">
      <c r="B147" s="267"/>
      <c r="C147" s="267"/>
      <c r="D147" s="269"/>
      <c r="E147" s="268"/>
      <c r="F147" s="267"/>
      <c r="G147" s="266"/>
    </row>
    <row r="148" spans="2:7" s="261" customFormat="1">
      <c r="B148" s="267"/>
      <c r="C148" s="267"/>
      <c r="D148" s="269"/>
      <c r="E148" s="268"/>
      <c r="F148" s="267"/>
      <c r="G148" s="266"/>
    </row>
    <row r="149" spans="2:7" s="261" customFormat="1">
      <c r="B149" s="267"/>
      <c r="C149" s="267"/>
      <c r="D149" s="269"/>
      <c r="E149" s="268"/>
      <c r="F149" s="267"/>
      <c r="G149" s="266"/>
    </row>
    <row r="150" spans="2:7" s="261" customFormat="1">
      <c r="B150" s="267"/>
      <c r="C150" s="267"/>
      <c r="D150" s="269"/>
      <c r="E150" s="268"/>
      <c r="F150" s="267"/>
      <c r="G150" s="266"/>
    </row>
    <row r="151" spans="2:7" s="261" customFormat="1">
      <c r="B151" s="267"/>
      <c r="C151" s="267"/>
      <c r="D151" s="269"/>
      <c r="E151" s="268"/>
      <c r="F151" s="267"/>
      <c r="G151" s="266"/>
    </row>
    <row r="152" spans="2:7" s="261" customFormat="1">
      <c r="B152" s="267"/>
      <c r="C152" s="267"/>
      <c r="D152" s="269"/>
      <c r="E152" s="268"/>
      <c r="F152" s="267"/>
      <c r="G152" s="266"/>
    </row>
    <row r="153" spans="2:7" s="261" customFormat="1">
      <c r="B153" s="267"/>
      <c r="C153" s="267"/>
      <c r="D153" s="269"/>
      <c r="E153" s="268"/>
      <c r="F153" s="267"/>
      <c r="G153" s="266"/>
    </row>
    <row r="154" spans="2:7" s="261" customFormat="1">
      <c r="B154" s="267"/>
      <c r="C154" s="267"/>
      <c r="D154" s="269"/>
      <c r="E154" s="268"/>
      <c r="F154" s="267"/>
      <c r="G154" s="266"/>
    </row>
    <row r="155" spans="2:7" s="261" customFormat="1">
      <c r="B155" s="267"/>
      <c r="C155" s="267"/>
      <c r="D155" s="269"/>
      <c r="E155" s="268"/>
      <c r="F155" s="267"/>
      <c r="G155" s="266"/>
    </row>
    <row r="156" spans="2:7" s="261" customFormat="1">
      <c r="B156" s="267"/>
      <c r="C156" s="267"/>
      <c r="D156" s="269"/>
      <c r="E156" s="268"/>
      <c r="F156" s="267"/>
      <c r="G156" s="266"/>
    </row>
    <row r="157" spans="2:7" s="261" customFormat="1">
      <c r="B157" s="267"/>
      <c r="C157" s="267"/>
      <c r="D157" s="269"/>
      <c r="E157" s="268"/>
      <c r="F157" s="267"/>
      <c r="G157" s="266"/>
    </row>
    <row r="158" spans="2:7" s="261" customFormat="1">
      <c r="B158" s="267"/>
      <c r="C158" s="267"/>
      <c r="D158" s="269"/>
      <c r="E158" s="268"/>
      <c r="F158" s="267"/>
      <c r="G158" s="266"/>
    </row>
    <row r="159" spans="2:7" s="261" customFormat="1">
      <c r="B159" s="267"/>
      <c r="C159" s="267"/>
      <c r="D159" s="269"/>
      <c r="E159" s="268"/>
      <c r="F159" s="267"/>
      <c r="G159" s="266"/>
    </row>
    <row r="160" spans="2:7" s="261" customFormat="1">
      <c r="B160" s="267"/>
      <c r="C160" s="267"/>
      <c r="D160" s="269"/>
      <c r="E160" s="268"/>
      <c r="F160" s="267"/>
      <c r="G160" s="266"/>
    </row>
    <row r="161" spans="2:7" s="261" customFormat="1">
      <c r="B161" s="267"/>
      <c r="C161" s="267"/>
      <c r="D161" s="269"/>
      <c r="E161" s="268"/>
      <c r="F161" s="267"/>
      <c r="G161" s="266"/>
    </row>
    <row r="162" spans="2:7" s="261" customFormat="1">
      <c r="B162" s="267"/>
      <c r="C162" s="267"/>
      <c r="D162" s="269"/>
      <c r="E162" s="268"/>
      <c r="F162" s="267"/>
      <c r="G162" s="266"/>
    </row>
    <row r="163" spans="2:7" s="261" customFormat="1">
      <c r="B163" s="267"/>
      <c r="C163" s="267"/>
      <c r="D163" s="269"/>
      <c r="E163" s="268"/>
      <c r="F163" s="267"/>
      <c r="G163" s="266"/>
    </row>
    <row r="164" spans="2:7" s="261" customFormat="1">
      <c r="B164" s="267"/>
      <c r="C164" s="267"/>
      <c r="D164" s="269"/>
      <c r="E164" s="268"/>
      <c r="F164" s="267"/>
      <c r="G164" s="266"/>
    </row>
    <row r="165" spans="2:7" s="261" customFormat="1">
      <c r="B165" s="267"/>
      <c r="C165" s="267"/>
      <c r="D165" s="269"/>
      <c r="E165" s="268"/>
      <c r="F165" s="267"/>
      <c r="G165" s="266"/>
    </row>
    <row r="166" spans="2:7" s="261" customFormat="1">
      <c r="B166" s="267"/>
      <c r="C166" s="267"/>
      <c r="D166" s="269"/>
      <c r="E166" s="268"/>
      <c r="F166" s="267"/>
      <c r="G166" s="266"/>
    </row>
    <row r="167" spans="2:7" s="261" customFormat="1">
      <c r="B167" s="267"/>
      <c r="C167" s="267"/>
      <c r="D167" s="269"/>
      <c r="E167" s="268"/>
      <c r="F167" s="267"/>
      <c r="G167" s="266"/>
    </row>
    <row r="168" spans="2:7" s="261" customFormat="1">
      <c r="B168" s="267"/>
      <c r="C168" s="267"/>
      <c r="D168" s="269"/>
      <c r="E168" s="268"/>
      <c r="F168" s="267"/>
      <c r="G168" s="266"/>
    </row>
    <row r="169" spans="2:7" s="261" customFormat="1">
      <c r="B169" s="267"/>
      <c r="C169" s="267"/>
      <c r="D169" s="269"/>
      <c r="E169" s="268"/>
      <c r="F169" s="267"/>
      <c r="G169" s="266"/>
    </row>
    <row r="170" spans="2:7" s="261" customFormat="1">
      <c r="B170" s="267"/>
      <c r="C170" s="267"/>
      <c r="D170" s="269"/>
      <c r="E170" s="268"/>
      <c r="F170" s="267"/>
      <c r="G170" s="266"/>
    </row>
    <row r="171" spans="2:7" s="261" customFormat="1">
      <c r="B171" s="267"/>
      <c r="C171" s="267"/>
      <c r="D171" s="269"/>
      <c r="E171" s="268"/>
      <c r="F171" s="267"/>
      <c r="G171" s="266"/>
    </row>
    <row r="172" spans="2:7" s="261" customFormat="1">
      <c r="B172" s="267"/>
      <c r="C172" s="267"/>
      <c r="D172" s="269"/>
      <c r="E172" s="268"/>
      <c r="F172" s="267"/>
      <c r="G172" s="266"/>
    </row>
    <row r="173" spans="2:7" s="261" customFormat="1">
      <c r="B173" s="267"/>
      <c r="C173" s="267"/>
      <c r="D173" s="269"/>
      <c r="E173" s="268"/>
      <c r="F173" s="267"/>
      <c r="G173" s="266"/>
    </row>
    <row r="174" spans="2:7" s="261" customFormat="1">
      <c r="B174" s="267"/>
      <c r="C174" s="267"/>
      <c r="D174" s="269"/>
      <c r="E174" s="268"/>
      <c r="F174" s="267"/>
      <c r="G174" s="266"/>
    </row>
    <row r="175" spans="2:7" s="261" customFormat="1">
      <c r="B175" s="267"/>
      <c r="C175" s="267"/>
      <c r="D175" s="269"/>
      <c r="E175" s="268"/>
      <c r="F175" s="267"/>
      <c r="G175" s="266"/>
    </row>
    <row r="176" spans="2:7" s="261" customFormat="1">
      <c r="B176" s="267"/>
      <c r="C176" s="267"/>
      <c r="D176" s="269"/>
      <c r="E176" s="268"/>
      <c r="F176" s="267"/>
      <c r="G176" s="266"/>
    </row>
    <row r="177" spans="2:7" s="261" customFormat="1">
      <c r="B177" s="267"/>
      <c r="C177" s="267"/>
      <c r="D177" s="269"/>
      <c r="E177" s="268"/>
      <c r="F177" s="267"/>
      <c r="G177" s="266"/>
    </row>
    <row r="178" spans="2:7" s="261" customFormat="1">
      <c r="B178" s="267"/>
      <c r="C178" s="267"/>
      <c r="D178" s="269"/>
      <c r="E178" s="268"/>
      <c r="F178" s="267"/>
      <c r="G178" s="266"/>
    </row>
    <row r="179" spans="2:7" s="261" customFormat="1">
      <c r="B179" s="267"/>
      <c r="C179" s="267"/>
      <c r="D179" s="269"/>
      <c r="E179" s="268"/>
      <c r="F179" s="267"/>
      <c r="G179" s="266"/>
    </row>
    <row r="180" spans="2:7" s="261" customFormat="1">
      <c r="B180" s="267"/>
      <c r="C180" s="267"/>
      <c r="D180" s="269"/>
      <c r="E180" s="268"/>
      <c r="F180" s="267"/>
      <c r="G180" s="266"/>
    </row>
    <row r="181" spans="2:7" s="261" customFormat="1">
      <c r="B181" s="267"/>
      <c r="C181" s="267"/>
      <c r="D181" s="269"/>
      <c r="E181" s="268"/>
      <c r="F181" s="267"/>
      <c r="G181" s="266"/>
    </row>
    <row r="182" spans="2:7" s="261" customFormat="1">
      <c r="B182" s="267"/>
      <c r="C182" s="267"/>
      <c r="D182" s="269"/>
      <c r="E182" s="268"/>
      <c r="F182" s="267"/>
      <c r="G182" s="266"/>
    </row>
    <row r="183" spans="2:7" s="261" customFormat="1">
      <c r="B183" s="267"/>
      <c r="C183" s="267"/>
      <c r="D183" s="269"/>
      <c r="E183" s="268"/>
      <c r="F183" s="267"/>
      <c r="G183" s="266"/>
    </row>
    <row r="184" spans="2:7" s="261" customFormat="1">
      <c r="B184" s="267"/>
      <c r="C184" s="267"/>
      <c r="D184" s="269"/>
      <c r="E184" s="268"/>
      <c r="F184" s="267"/>
      <c r="G184" s="266"/>
    </row>
    <row r="185" spans="2:7" s="261" customFormat="1">
      <c r="B185" s="267"/>
      <c r="C185" s="267"/>
      <c r="D185" s="269"/>
      <c r="E185" s="268"/>
      <c r="F185" s="267"/>
      <c r="G185" s="266"/>
    </row>
    <row r="186" spans="2:7" s="261" customFormat="1">
      <c r="B186" s="267"/>
      <c r="C186" s="267"/>
      <c r="D186" s="269"/>
      <c r="E186" s="268"/>
      <c r="F186" s="267"/>
      <c r="G186" s="266"/>
    </row>
    <row r="187" spans="2:7" s="261" customFormat="1">
      <c r="B187" s="267"/>
      <c r="C187" s="267"/>
      <c r="D187" s="269"/>
      <c r="E187" s="268"/>
      <c r="F187" s="267"/>
      <c r="G187" s="266"/>
    </row>
    <row r="188" spans="2:7" s="261" customFormat="1">
      <c r="B188" s="267"/>
      <c r="C188" s="267"/>
      <c r="D188" s="269"/>
      <c r="E188" s="268"/>
      <c r="F188" s="267"/>
      <c r="G188" s="266"/>
    </row>
    <row r="189" spans="2:7" s="261" customFormat="1">
      <c r="B189" s="267"/>
      <c r="C189" s="267"/>
      <c r="D189" s="269"/>
      <c r="E189" s="268"/>
      <c r="F189" s="267"/>
      <c r="G189" s="266"/>
    </row>
    <row r="190" spans="2:7" s="261" customFormat="1">
      <c r="B190" s="267"/>
      <c r="C190" s="267"/>
      <c r="D190" s="269"/>
      <c r="E190" s="268"/>
      <c r="F190" s="267"/>
      <c r="G190" s="266"/>
    </row>
    <row r="191" spans="2:7" s="261" customFormat="1">
      <c r="B191" s="267"/>
      <c r="C191" s="267"/>
      <c r="D191" s="269"/>
      <c r="E191" s="268"/>
      <c r="F191" s="267"/>
      <c r="G191" s="266"/>
    </row>
    <row r="192" spans="2:7" s="261" customFormat="1">
      <c r="B192" s="267"/>
      <c r="C192" s="267"/>
      <c r="D192" s="269"/>
      <c r="E192" s="268"/>
      <c r="F192" s="267"/>
      <c r="G192" s="266"/>
    </row>
    <row r="193" spans="2:7" s="261" customFormat="1">
      <c r="B193" s="267"/>
      <c r="C193" s="267"/>
      <c r="D193" s="269"/>
      <c r="E193" s="268"/>
      <c r="F193" s="267"/>
      <c r="G193" s="266"/>
    </row>
    <row r="194" spans="2:7" s="261" customFormat="1">
      <c r="B194" s="267"/>
      <c r="C194" s="267"/>
      <c r="D194" s="269"/>
      <c r="E194" s="268"/>
      <c r="F194" s="267"/>
      <c r="G194" s="266"/>
    </row>
    <row r="195" spans="2:7" s="261" customFormat="1">
      <c r="B195" s="267"/>
      <c r="C195" s="267"/>
      <c r="D195" s="269"/>
      <c r="E195" s="268"/>
      <c r="F195" s="267"/>
      <c r="G195" s="266"/>
    </row>
    <row r="196" spans="2:7" s="261" customFormat="1">
      <c r="B196" s="267"/>
      <c r="C196" s="267"/>
      <c r="D196" s="269"/>
      <c r="E196" s="268"/>
      <c r="F196" s="267"/>
      <c r="G196" s="266"/>
    </row>
    <row r="197" spans="2:7" s="261" customFormat="1">
      <c r="B197" s="267"/>
      <c r="C197" s="267"/>
      <c r="D197" s="269"/>
      <c r="E197" s="268"/>
      <c r="F197" s="267"/>
      <c r="G197" s="266"/>
    </row>
    <row r="198" spans="2:7" s="261" customFormat="1">
      <c r="B198" s="267"/>
      <c r="C198" s="267"/>
      <c r="D198" s="269"/>
      <c r="E198" s="268"/>
      <c r="F198" s="267"/>
      <c r="G198" s="266"/>
    </row>
    <row r="199" spans="2:7" s="261" customFormat="1">
      <c r="B199" s="267"/>
      <c r="C199" s="267"/>
      <c r="D199" s="269"/>
      <c r="E199" s="268"/>
      <c r="F199" s="267"/>
      <c r="G199" s="266"/>
    </row>
    <row r="200" spans="2:7" s="261" customFormat="1">
      <c r="B200" s="267"/>
      <c r="C200" s="267"/>
      <c r="D200" s="269"/>
      <c r="E200" s="268"/>
      <c r="F200" s="267"/>
      <c r="G200" s="266"/>
    </row>
    <row r="201" spans="2:7" s="261" customFormat="1">
      <c r="B201" s="267"/>
      <c r="C201" s="267"/>
      <c r="D201" s="269"/>
      <c r="E201" s="268"/>
      <c r="F201" s="267"/>
      <c r="G201" s="266"/>
    </row>
    <row r="202" spans="2:7" s="261" customFormat="1">
      <c r="B202" s="267"/>
      <c r="C202" s="267"/>
      <c r="D202" s="269"/>
      <c r="E202" s="268"/>
      <c r="F202" s="267"/>
      <c r="G202" s="266"/>
    </row>
    <row r="203" spans="2:7" s="261" customFormat="1">
      <c r="B203" s="267"/>
      <c r="C203" s="267"/>
      <c r="D203" s="269"/>
      <c r="E203" s="268"/>
      <c r="F203" s="267"/>
      <c r="G203" s="266"/>
    </row>
    <row r="204" spans="2:7" s="261" customFormat="1">
      <c r="B204" s="267"/>
      <c r="C204" s="267"/>
      <c r="D204" s="269"/>
      <c r="E204" s="268"/>
      <c r="F204" s="267"/>
      <c r="G204" s="266"/>
    </row>
    <row r="205" spans="2:7" s="261" customFormat="1">
      <c r="B205" s="267"/>
      <c r="C205" s="267"/>
      <c r="D205" s="269"/>
      <c r="E205" s="268"/>
      <c r="F205" s="267"/>
      <c r="G205" s="266"/>
    </row>
    <row r="206" spans="2:7" s="261" customFormat="1">
      <c r="B206" s="267"/>
      <c r="C206" s="267"/>
      <c r="D206" s="269"/>
      <c r="E206" s="268"/>
      <c r="F206" s="267"/>
      <c r="G206" s="266"/>
    </row>
    <row r="207" spans="2:7" s="261" customFormat="1">
      <c r="B207" s="267"/>
      <c r="C207" s="267"/>
      <c r="D207" s="269"/>
      <c r="E207" s="268"/>
      <c r="F207" s="267"/>
      <c r="G207" s="266"/>
    </row>
    <row r="208" spans="2:7" s="261" customFormat="1">
      <c r="B208" s="267"/>
      <c r="C208" s="267"/>
      <c r="D208" s="269"/>
      <c r="E208" s="268"/>
      <c r="F208" s="267"/>
      <c r="G208" s="266"/>
    </row>
    <row r="209" spans="2:7" s="261" customFormat="1">
      <c r="B209" s="267"/>
      <c r="C209" s="267"/>
      <c r="D209" s="269"/>
      <c r="E209" s="268"/>
      <c r="F209" s="267"/>
      <c r="G209" s="266"/>
    </row>
    <row r="210" spans="2:7" s="261" customFormat="1">
      <c r="B210" s="267"/>
      <c r="C210" s="267"/>
      <c r="D210" s="269"/>
      <c r="E210" s="268"/>
      <c r="F210" s="267"/>
      <c r="G210" s="266"/>
    </row>
    <row r="211" spans="2:7" s="261" customFormat="1">
      <c r="B211" s="267"/>
      <c r="C211" s="267"/>
      <c r="D211" s="269"/>
      <c r="E211" s="268"/>
      <c r="F211" s="267"/>
      <c r="G211" s="266"/>
    </row>
    <row r="212" spans="2:7" s="261" customFormat="1">
      <c r="B212" s="267"/>
      <c r="C212" s="267"/>
      <c r="D212" s="269"/>
      <c r="E212" s="268"/>
      <c r="F212" s="267"/>
      <c r="G212" s="266"/>
    </row>
    <row r="213" spans="2:7" s="261" customFormat="1">
      <c r="B213" s="267"/>
      <c r="C213" s="267"/>
      <c r="D213" s="269"/>
      <c r="E213" s="268"/>
      <c r="F213" s="267"/>
      <c r="G213" s="266"/>
    </row>
    <row r="214" spans="2:7" s="261" customFormat="1">
      <c r="B214" s="267"/>
      <c r="C214" s="267"/>
      <c r="D214" s="269"/>
      <c r="E214" s="268"/>
      <c r="F214" s="267"/>
      <c r="G214" s="266"/>
    </row>
    <row r="215" spans="2:7" s="261" customFormat="1">
      <c r="B215" s="267"/>
      <c r="C215" s="267"/>
      <c r="D215" s="269"/>
      <c r="E215" s="268"/>
      <c r="F215" s="267"/>
      <c r="G215" s="266"/>
    </row>
    <row r="216" spans="2:7" s="261" customFormat="1">
      <c r="B216" s="267"/>
      <c r="C216" s="267"/>
      <c r="D216" s="269"/>
      <c r="E216" s="268"/>
      <c r="F216" s="267"/>
      <c r="G216" s="266"/>
    </row>
    <row r="217" spans="2:7" s="261" customFormat="1">
      <c r="B217" s="267"/>
      <c r="C217" s="267"/>
      <c r="D217" s="269"/>
      <c r="E217" s="268"/>
      <c r="F217" s="267"/>
      <c r="G217" s="266"/>
    </row>
    <row r="218" spans="2:7" s="261" customFormat="1">
      <c r="B218" s="267"/>
      <c r="C218" s="267"/>
      <c r="D218" s="269"/>
      <c r="E218" s="268"/>
      <c r="F218" s="267"/>
      <c r="G218" s="266"/>
    </row>
    <row r="219" spans="2:7" s="261" customFormat="1">
      <c r="B219" s="267"/>
      <c r="C219" s="267"/>
      <c r="D219" s="269"/>
      <c r="E219" s="268"/>
      <c r="F219" s="267"/>
      <c r="G219" s="266"/>
    </row>
    <row r="220" spans="2:7" s="261" customFormat="1">
      <c r="B220" s="267"/>
      <c r="C220" s="267"/>
      <c r="D220" s="269"/>
      <c r="E220" s="268"/>
      <c r="F220" s="267"/>
      <c r="G220" s="266"/>
    </row>
    <row r="221" spans="2:7" s="261" customFormat="1">
      <c r="B221" s="267"/>
      <c r="C221" s="267"/>
      <c r="D221" s="269"/>
      <c r="E221" s="268"/>
      <c r="F221" s="267"/>
      <c r="G221" s="266"/>
    </row>
    <row r="222" spans="2:7" s="261" customFormat="1">
      <c r="B222" s="267"/>
      <c r="C222" s="267"/>
      <c r="D222" s="269"/>
      <c r="E222" s="268"/>
      <c r="F222" s="267"/>
      <c r="G222" s="266"/>
    </row>
    <row r="223" spans="2:7" s="261" customFormat="1">
      <c r="B223" s="267"/>
      <c r="C223" s="267"/>
      <c r="D223" s="269"/>
      <c r="E223" s="268"/>
      <c r="F223" s="267"/>
      <c r="G223" s="266"/>
    </row>
    <row r="224" spans="2:7" s="261" customFormat="1">
      <c r="B224" s="267"/>
      <c r="C224" s="267"/>
      <c r="D224" s="269"/>
      <c r="E224" s="268"/>
      <c r="F224" s="267"/>
      <c r="G224" s="266"/>
    </row>
    <row r="225" spans="2:7" s="261" customFormat="1">
      <c r="B225" s="267"/>
      <c r="C225" s="267"/>
      <c r="D225" s="269"/>
      <c r="E225" s="268"/>
      <c r="F225" s="267"/>
      <c r="G225" s="266"/>
    </row>
    <row r="226" spans="2:7" s="261" customFormat="1">
      <c r="B226" s="267"/>
      <c r="C226" s="267"/>
      <c r="D226" s="269"/>
      <c r="E226" s="268"/>
      <c r="F226" s="267"/>
      <c r="G226" s="266"/>
    </row>
    <row r="227" spans="2:7" s="261" customFormat="1">
      <c r="B227" s="267"/>
      <c r="C227" s="267"/>
      <c r="D227" s="269"/>
      <c r="E227" s="268"/>
      <c r="F227" s="267"/>
      <c r="G227" s="266"/>
    </row>
    <row r="228" spans="2:7" s="261" customFormat="1">
      <c r="B228" s="267"/>
      <c r="C228" s="267"/>
      <c r="D228" s="269"/>
      <c r="E228" s="268"/>
      <c r="F228" s="267"/>
      <c r="G228" s="266"/>
    </row>
    <row r="229" spans="2:7" s="261" customFormat="1">
      <c r="B229" s="267"/>
      <c r="C229" s="267"/>
      <c r="D229" s="269"/>
      <c r="E229" s="268"/>
      <c r="F229" s="267"/>
      <c r="G229" s="266"/>
    </row>
    <row r="230" spans="2:7" s="261" customFormat="1">
      <c r="B230" s="267"/>
      <c r="C230" s="267"/>
      <c r="D230" s="269"/>
      <c r="E230" s="268"/>
      <c r="F230" s="267"/>
      <c r="G230" s="266"/>
    </row>
    <row r="231" spans="2:7" s="261" customFormat="1">
      <c r="B231" s="267"/>
      <c r="C231" s="267"/>
      <c r="D231" s="269"/>
      <c r="E231" s="268"/>
      <c r="F231" s="267"/>
      <c r="G231" s="266"/>
    </row>
    <row r="232" spans="2:7" s="261" customFormat="1">
      <c r="B232" s="267"/>
      <c r="C232" s="267"/>
      <c r="D232" s="269"/>
      <c r="E232" s="268"/>
      <c r="F232" s="267"/>
      <c r="G232" s="266"/>
    </row>
    <row r="233" spans="2:7" s="261" customFormat="1">
      <c r="B233" s="267"/>
      <c r="C233" s="267"/>
      <c r="D233" s="269"/>
      <c r="E233" s="268"/>
      <c r="F233" s="267"/>
      <c r="G233" s="266"/>
    </row>
    <row r="234" spans="2:7" s="261" customFormat="1">
      <c r="B234" s="267"/>
      <c r="C234" s="267"/>
      <c r="D234" s="269"/>
      <c r="E234" s="268"/>
      <c r="F234" s="267"/>
      <c r="G234" s="266"/>
    </row>
    <row r="235" spans="2:7" s="261" customFormat="1">
      <c r="B235" s="267"/>
      <c r="C235" s="267"/>
      <c r="D235" s="269"/>
      <c r="E235" s="268"/>
      <c r="F235" s="267"/>
      <c r="G235" s="266"/>
    </row>
    <row r="236" spans="2:7" s="261" customFormat="1">
      <c r="B236" s="267"/>
      <c r="C236" s="267"/>
      <c r="D236" s="269"/>
      <c r="E236" s="268"/>
      <c r="F236" s="267"/>
      <c r="G236" s="266"/>
    </row>
    <row r="237" spans="2:7" s="261" customFormat="1">
      <c r="B237" s="267"/>
      <c r="C237" s="267"/>
      <c r="D237" s="269"/>
      <c r="E237" s="268"/>
      <c r="F237" s="267"/>
      <c r="G237" s="266"/>
    </row>
    <row r="238" spans="2:7" s="261" customFormat="1">
      <c r="B238" s="267"/>
      <c r="C238" s="267"/>
      <c r="D238" s="269"/>
      <c r="E238" s="268"/>
      <c r="F238" s="267"/>
      <c r="G238" s="266"/>
    </row>
    <row r="239" spans="2:7" s="261" customFormat="1">
      <c r="B239" s="267"/>
      <c r="C239" s="267"/>
      <c r="D239" s="269"/>
      <c r="E239" s="268"/>
      <c r="F239" s="267"/>
      <c r="G239" s="266"/>
    </row>
    <row r="240" spans="2:7" s="261" customFormat="1">
      <c r="B240" s="267"/>
      <c r="C240" s="267"/>
      <c r="D240" s="269"/>
      <c r="E240" s="268"/>
      <c r="F240" s="267"/>
      <c r="G240" s="266"/>
    </row>
    <row r="241" spans="2:7" s="261" customFormat="1">
      <c r="B241" s="267"/>
      <c r="C241" s="267"/>
      <c r="D241" s="269"/>
      <c r="E241" s="268"/>
      <c r="F241" s="267"/>
      <c r="G241" s="266"/>
    </row>
    <row r="242" spans="2:7" s="261" customFormat="1">
      <c r="B242" s="267"/>
      <c r="C242" s="267"/>
      <c r="D242" s="269"/>
      <c r="E242" s="268"/>
      <c r="F242" s="267"/>
      <c r="G242" s="266"/>
    </row>
    <row r="243" spans="2:7" s="261" customFormat="1">
      <c r="B243" s="267"/>
      <c r="C243" s="267"/>
      <c r="D243" s="269"/>
      <c r="E243" s="268"/>
      <c r="F243" s="267"/>
      <c r="G243" s="266"/>
    </row>
    <row r="244" spans="2:7" s="261" customFormat="1">
      <c r="B244" s="267"/>
      <c r="C244" s="267"/>
      <c r="D244" s="269"/>
      <c r="E244" s="268"/>
      <c r="F244" s="267"/>
      <c r="G244" s="266"/>
    </row>
    <row r="245" spans="2:7" s="261" customFormat="1">
      <c r="B245" s="267"/>
      <c r="C245" s="267"/>
      <c r="D245" s="269"/>
      <c r="E245" s="268"/>
      <c r="F245" s="267"/>
      <c r="G245" s="266"/>
    </row>
    <row r="246" spans="2:7" s="261" customFormat="1">
      <c r="B246" s="267"/>
      <c r="C246" s="267"/>
      <c r="D246" s="269"/>
      <c r="E246" s="268"/>
      <c r="F246" s="267"/>
      <c r="G246" s="266"/>
    </row>
    <row r="247" spans="2:7" s="261" customFormat="1">
      <c r="B247" s="267"/>
      <c r="C247" s="267"/>
      <c r="D247" s="269"/>
      <c r="E247" s="268"/>
      <c r="F247" s="267"/>
      <c r="G247" s="266"/>
    </row>
    <row r="248" spans="2:7" s="261" customFormat="1">
      <c r="B248" s="267"/>
      <c r="C248" s="267"/>
      <c r="D248" s="269"/>
      <c r="E248" s="268"/>
      <c r="F248" s="267"/>
      <c r="G248" s="266"/>
    </row>
    <row r="249" spans="2:7" s="261" customFormat="1">
      <c r="B249" s="267"/>
      <c r="C249" s="267"/>
      <c r="D249" s="269"/>
      <c r="E249" s="268"/>
      <c r="F249" s="267"/>
      <c r="G249" s="266"/>
    </row>
    <row r="250" spans="2:7" s="261" customFormat="1">
      <c r="B250" s="267"/>
      <c r="C250" s="267"/>
      <c r="D250" s="269"/>
      <c r="E250" s="268"/>
      <c r="F250" s="267"/>
      <c r="G250" s="266"/>
    </row>
    <row r="251" spans="2:7" s="261" customFormat="1">
      <c r="B251" s="267"/>
      <c r="C251" s="267"/>
      <c r="D251" s="269"/>
      <c r="E251" s="268"/>
      <c r="F251" s="267"/>
      <c r="G251" s="266"/>
    </row>
    <row r="252" spans="2:7" s="261" customFormat="1">
      <c r="B252" s="267"/>
      <c r="C252" s="267"/>
      <c r="D252" s="269"/>
      <c r="E252" s="268"/>
      <c r="F252" s="267"/>
      <c r="G252" s="266"/>
    </row>
    <row r="253" spans="2:7" s="261" customFormat="1">
      <c r="B253" s="267"/>
      <c r="C253" s="267"/>
      <c r="D253" s="269"/>
      <c r="E253" s="268"/>
      <c r="F253" s="267"/>
      <c r="G253" s="266"/>
    </row>
    <row r="254" spans="2:7" s="261" customFormat="1">
      <c r="B254" s="267"/>
      <c r="C254" s="267"/>
      <c r="D254" s="269"/>
      <c r="E254" s="268"/>
      <c r="F254" s="267"/>
      <c r="G254" s="266"/>
    </row>
    <row r="255" spans="2:7" s="261" customFormat="1">
      <c r="B255" s="267"/>
      <c r="C255" s="267"/>
      <c r="D255" s="269"/>
      <c r="E255" s="268"/>
      <c r="F255" s="267"/>
      <c r="G255" s="266"/>
    </row>
    <row r="256" spans="2:7" s="261" customFormat="1">
      <c r="B256" s="267"/>
      <c r="C256" s="267"/>
      <c r="D256" s="269"/>
      <c r="E256" s="268"/>
      <c r="F256" s="267"/>
      <c r="G256" s="266"/>
    </row>
    <row r="257" spans="2:7" s="261" customFormat="1">
      <c r="B257" s="267"/>
      <c r="C257" s="267"/>
      <c r="D257" s="269"/>
      <c r="E257" s="268"/>
      <c r="F257" s="267"/>
      <c r="G257" s="266"/>
    </row>
    <row r="258" spans="2:7" s="261" customFormat="1">
      <c r="B258" s="267"/>
      <c r="C258" s="267"/>
      <c r="D258" s="269"/>
      <c r="E258" s="268"/>
      <c r="F258" s="267"/>
      <c r="G258" s="266"/>
    </row>
    <row r="259" spans="2:7" s="261" customFormat="1">
      <c r="B259" s="267"/>
      <c r="C259" s="267"/>
      <c r="D259" s="269"/>
      <c r="E259" s="268"/>
      <c r="F259" s="267"/>
      <c r="G259" s="266"/>
    </row>
    <row r="260" spans="2:7" s="261" customFormat="1">
      <c r="B260" s="267"/>
      <c r="C260" s="267"/>
      <c r="D260" s="269"/>
      <c r="E260" s="268"/>
      <c r="F260" s="267"/>
      <c r="G260" s="266"/>
    </row>
    <row r="261" spans="2:7" s="261" customFormat="1">
      <c r="B261" s="267"/>
      <c r="C261" s="267"/>
      <c r="D261" s="269"/>
      <c r="E261" s="268"/>
      <c r="F261" s="267"/>
      <c r="G261" s="266"/>
    </row>
    <row r="262" spans="2:7" s="261" customFormat="1">
      <c r="B262" s="267"/>
      <c r="C262" s="267"/>
      <c r="D262" s="269"/>
      <c r="E262" s="268"/>
      <c r="F262" s="267"/>
      <c r="G262" s="266"/>
    </row>
    <row r="263" spans="2:7" s="261" customFormat="1">
      <c r="B263" s="267"/>
      <c r="C263" s="267"/>
      <c r="D263" s="269"/>
      <c r="E263" s="268"/>
      <c r="F263" s="267"/>
      <c r="G263" s="266"/>
    </row>
    <row r="264" spans="2:7" s="261" customFormat="1">
      <c r="B264" s="267"/>
      <c r="C264" s="267"/>
      <c r="D264" s="269"/>
      <c r="E264" s="268"/>
      <c r="F264" s="267"/>
      <c r="G264" s="266"/>
    </row>
    <row r="265" spans="2:7" s="261" customFormat="1">
      <c r="B265" s="267"/>
      <c r="C265" s="267"/>
      <c r="D265" s="269"/>
      <c r="E265" s="268"/>
      <c r="F265" s="267"/>
      <c r="G265" s="266"/>
    </row>
    <row r="266" spans="2:7" s="261" customFormat="1">
      <c r="B266" s="267"/>
      <c r="C266" s="267"/>
      <c r="D266" s="269"/>
      <c r="E266" s="268"/>
      <c r="F266" s="267"/>
      <c r="G266" s="266"/>
    </row>
    <row r="267" spans="2:7" s="261" customFormat="1">
      <c r="B267" s="267"/>
      <c r="C267" s="267"/>
      <c r="D267" s="269"/>
      <c r="E267" s="268"/>
      <c r="F267" s="267"/>
      <c r="G267" s="266"/>
    </row>
    <row r="268" spans="2:7" s="261" customFormat="1">
      <c r="B268" s="267"/>
      <c r="C268" s="267"/>
      <c r="D268" s="269"/>
      <c r="E268" s="268"/>
      <c r="F268" s="267"/>
      <c r="G268" s="266"/>
    </row>
    <row r="269" spans="2:7" s="261" customFormat="1">
      <c r="B269" s="267"/>
      <c r="C269" s="267"/>
      <c r="D269" s="269"/>
      <c r="E269" s="268"/>
      <c r="F269" s="267"/>
      <c r="G269" s="266"/>
    </row>
    <row r="270" spans="2:7" s="261" customFormat="1">
      <c r="B270" s="267"/>
      <c r="C270" s="267"/>
      <c r="D270" s="269"/>
      <c r="E270" s="268"/>
      <c r="F270" s="267"/>
      <c r="G270" s="266"/>
    </row>
    <row r="271" spans="2:7" s="261" customFormat="1">
      <c r="B271" s="267"/>
      <c r="C271" s="267"/>
      <c r="D271" s="269"/>
      <c r="E271" s="268"/>
      <c r="F271" s="267"/>
      <c r="G271" s="266"/>
    </row>
    <row r="272" spans="2:7" s="261" customFormat="1">
      <c r="B272" s="267"/>
      <c r="C272" s="267"/>
      <c r="D272" s="269"/>
      <c r="E272" s="268"/>
      <c r="F272" s="267"/>
      <c r="G272" s="266"/>
    </row>
    <row r="273" spans="2:7" s="261" customFormat="1">
      <c r="B273" s="267"/>
      <c r="C273" s="267"/>
      <c r="D273" s="269"/>
      <c r="E273" s="268"/>
      <c r="F273" s="267"/>
      <c r="G273" s="266"/>
    </row>
    <row r="274" spans="2:7" s="261" customFormat="1">
      <c r="B274" s="267"/>
      <c r="C274" s="267"/>
      <c r="D274" s="269"/>
      <c r="E274" s="268"/>
      <c r="F274" s="267"/>
      <c r="G274" s="266"/>
    </row>
    <row r="275" spans="2:7" s="261" customFormat="1">
      <c r="B275" s="267"/>
      <c r="C275" s="267"/>
      <c r="D275" s="269"/>
      <c r="E275" s="268"/>
      <c r="F275" s="267"/>
      <c r="G275" s="266"/>
    </row>
    <row r="276" spans="2:7" s="261" customFormat="1">
      <c r="B276" s="267"/>
      <c r="C276" s="267"/>
      <c r="D276" s="269"/>
      <c r="E276" s="268"/>
      <c r="F276" s="267"/>
      <c r="G276" s="266"/>
    </row>
    <row r="277" spans="2:7" s="261" customFormat="1">
      <c r="B277" s="267"/>
      <c r="C277" s="267"/>
      <c r="D277" s="269"/>
      <c r="E277" s="268"/>
      <c r="F277" s="267"/>
      <c r="G277" s="266"/>
    </row>
    <row r="278" spans="2:7" s="261" customFormat="1">
      <c r="B278" s="267"/>
      <c r="C278" s="267"/>
      <c r="D278" s="269"/>
      <c r="E278" s="268"/>
      <c r="F278" s="267"/>
      <c r="G278" s="266"/>
    </row>
    <row r="279" spans="2:7" s="261" customFormat="1">
      <c r="B279" s="267"/>
      <c r="C279" s="267"/>
      <c r="D279" s="269"/>
      <c r="E279" s="268"/>
      <c r="F279" s="267"/>
      <c r="G279" s="266"/>
    </row>
    <row r="280" spans="2:7" s="261" customFormat="1">
      <c r="B280" s="267"/>
      <c r="C280" s="267"/>
      <c r="D280" s="269"/>
      <c r="E280" s="268"/>
      <c r="F280" s="267"/>
      <c r="G280" s="266"/>
    </row>
    <row r="281" spans="2:7" s="261" customFormat="1">
      <c r="B281" s="267"/>
      <c r="C281" s="267"/>
      <c r="D281" s="269"/>
      <c r="E281" s="268"/>
      <c r="F281" s="267"/>
      <c r="G281" s="266"/>
    </row>
    <row r="282" spans="2:7" s="261" customFormat="1">
      <c r="B282" s="267"/>
      <c r="C282" s="267"/>
      <c r="D282" s="269"/>
      <c r="E282" s="268"/>
      <c r="F282" s="267"/>
      <c r="G282" s="266"/>
    </row>
    <row r="283" spans="2:7" s="261" customFormat="1">
      <c r="B283" s="267"/>
      <c r="C283" s="267"/>
      <c r="D283" s="269"/>
      <c r="E283" s="268"/>
      <c r="F283" s="267"/>
      <c r="G283" s="266"/>
    </row>
    <row r="284" spans="2:7" s="261" customFormat="1">
      <c r="B284" s="267"/>
      <c r="C284" s="267"/>
      <c r="D284" s="269"/>
      <c r="E284" s="268"/>
      <c r="F284" s="267"/>
      <c r="G284" s="266"/>
    </row>
    <row r="285" spans="2:7" s="261" customFormat="1">
      <c r="B285" s="267"/>
      <c r="C285" s="267"/>
      <c r="D285" s="269"/>
      <c r="E285" s="268"/>
      <c r="F285" s="267"/>
      <c r="G285" s="266"/>
    </row>
    <row r="286" spans="2:7" s="261" customFormat="1">
      <c r="B286" s="267"/>
      <c r="C286" s="267"/>
      <c r="D286" s="269"/>
      <c r="E286" s="268"/>
      <c r="F286" s="267"/>
      <c r="G286" s="266"/>
    </row>
    <row r="287" spans="2:7" s="261" customFormat="1">
      <c r="B287" s="267"/>
      <c r="C287" s="267"/>
      <c r="D287" s="269"/>
      <c r="E287" s="268"/>
      <c r="F287" s="267"/>
      <c r="G287" s="266"/>
    </row>
    <row r="288" spans="2:7" s="261" customFormat="1">
      <c r="B288" s="267"/>
      <c r="C288" s="267"/>
      <c r="D288" s="269"/>
      <c r="E288" s="268"/>
      <c r="F288" s="267"/>
      <c r="G288" s="266"/>
    </row>
    <row r="289" spans="2:7" s="261" customFormat="1">
      <c r="B289" s="267"/>
      <c r="C289" s="267"/>
      <c r="D289" s="269"/>
      <c r="E289" s="268"/>
      <c r="F289" s="267"/>
      <c r="G289" s="266"/>
    </row>
    <row r="290" spans="2:7" s="261" customFormat="1">
      <c r="B290" s="267"/>
      <c r="C290" s="267"/>
      <c r="D290" s="269"/>
      <c r="E290" s="268"/>
      <c r="F290" s="267"/>
      <c r="G290" s="266"/>
    </row>
    <row r="291" spans="2:7" s="261" customFormat="1">
      <c r="B291" s="267"/>
      <c r="C291" s="267"/>
      <c r="D291" s="269"/>
      <c r="E291" s="268"/>
      <c r="F291" s="267"/>
      <c r="G291" s="266"/>
    </row>
    <row r="292" spans="2:7" s="261" customFormat="1">
      <c r="B292" s="267"/>
      <c r="C292" s="267"/>
      <c r="D292" s="269"/>
      <c r="E292" s="268"/>
      <c r="F292" s="267"/>
      <c r="G292" s="266"/>
    </row>
    <row r="293" spans="2:7" s="261" customFormat="1">
      <c r="B293" s="267"/>
      <c r="C293" s="267"/>
      <c r="D293" s="269"/>
      <c r="E293" s="268"/>
      <c r="F293" s="267"/>
      <c r="G293" s="266"/>
    </row>
    <row r="294" spans="2:7" s="261" customFormat="1">
      <c r="B294" s="267"/>
      <c r="C294" s="267"/>
      <c r="D294" s="269"/>
      <c r="E294" s="268"/>
      <c r="F294" s="267"/>
      <c r="G294" s="266"/>
    </row>
    <row r="295" spans="2:7" s="261" customFormat="1">
      <c r="B295" s="267"/>
      <c r="C295" s="267"/>
      <c r="D295" s="269"/>
      <c r="E295" s="268"/>
      <c r="F295" s="267"/>
      <c r="G295" s="266"/>
    </row>
    <row r="296" spans="2:7" s="261" customFormat="1">
      <c r="B296" s="267"/>
      <c r="C296" s="267"/>
      <c r="D296" s="269"/>
      <c r="E296" s="268"/>
      <c r="F296" s="267"/>
      <c r="G296" s="266"/>
    </row>
    <row r="297" spans="2:7" s="261" customFormat="1">
      <c r="B297" s="267"/>
      <c r="C297" s="267"/>
      <c r="D297" s="269"/>
      <c r="E297" s="268"/>
      <c r="F297" s="267"/>
      <c r="G297" s="266"/>
    </row>
    <row r="298" spans="2:7" s="261" customFormat="1">
      <c r="B298" s="267"/>
      <c r="C298" s="267"/>
      <c r="D298" s="269"/>
      <c r="E298" s="268"/>
      <c r="F298" s="267"/>
      <c r="G298" s="266"/>
    </row>
    <row r="299" spans="2:7" s="261" customFormat="1">
      <c r="B299" s="267"/>
      <c r="C299" s="267"/>
      <c r="D299" s="269"/>
      <c r="E299" s="268"/>
      <c r="F299" s="267"/>
      <c r="G299" s="266"/>
    </row>
    <row r="300" spans="2:7" s="261" customFormat="1">
      <c r="B300" s="267"/>
      <c r="C300" s="267"/>
      <c r="D300" s="269"/>
      <c r="E300" s="268"/>
      <c r="F300" s="267"/>
      <c r="G300" s="266"/>
    </row>
    <row r="301" spans="2:7" s="261" customFormat="1">
      <c r="B301" s="267"/>
      <c r="C301" s="267"/>
      <c r="D301" s="269"/>
      <c r="E301" s="268"/>
      <c r="F301" s="267"/>
      <c r="G301" s="266"/>
    </row>
    <row r="302" spans="2:7" s="261" customFormat="1">
      <c r="B302" s="267"/>
      <c r="C302" s="267"/>
      <c r="D302" s="269"/>
      <c r="E302" s="268"/>
      <c r="F302" s="267"/>
      <c r="G302" s="266"/>
    </row>
    <row r="303" spans="2:7" s="261" customFormat="1">
      <c r="B303" s="267"/>
      <c r="C303" s="267"/>
      <c r="D303" s="269"/>
      <c r="E303" s="268"/>
      <c r="F303" s="267"/>
      <c r="G303" s="266"/>
    </row>
    <row r="304" spans="2:7" s="261" customFormat="1">
      <c r="B304" s="267"/>
      <c r="C304" s="267"/>
      <c r="D304" s="269"/>
      <c r="E304" s="268"/>
      <c r="F304" s="267"/>
      <c r="G304" s="266"/>
    </row>
    <row r="305" spans="2:7" s="261" customFormat="1">
      <c r="B305" s="267"/>
      <c r="C305" s="267"/>
      <c r="D305" s="269"/>
      <c r="E305" s="268"/>
      <c r="F305" s="267"/>
      <c r="G305" s="266"/>
    </row>
    <row r="306" spans="2:7" s="261" customFormat="1">
      <c r="B306" s="267"/>
      <c r="C306" s="267"/>
      <c r="D306" s="269"/>
      <c r="E306" s="268"/>
      <c r="F306" s="267"/>
      <c r="G306" s="266"/>
    </row>
    <row r="307" spans="2:7" s="261" customFormat="1">
      <c r="B307" s="267"/>
      <c r="C307" s="267"/>
      <c r="D307" s="269"/>
      <c r="E307" s="268"/>
      <c r="F307" s="267"/>
      <c r="G307" s="266"/>
    </row>
    <row r="308" spans="2:7" s="261" customFormat="1">
      <c r="B308" s="267"/>
      <c r="C308" s="267"/>
      <c r="D308" s="269"/>
      <c r="E308" s="268"/>
      <c r="F308" s="267"/>
      <c r="G308" s="266"/>
    </row>
    <row r="309" spans="2:7" s="261" customFormat="1">
      <c r="B309" s="267"/>
      <c r="C309" s="267"/>
      <c r="D309" s="269"/>
      <c r="E309" s="268"/>
      <c r="F309" s="267"/>
      <c r="G309" s="266"/>
    </row>
    <row r="310" spans="2:7" s="261" customFormat="1">
      <c r="B310" s="267"/>
      <c r="C310" s="267"/>
      <c r="D310" s="269"/>
      <c r="E310" s="268"/>
      <c r="F310" s="267"/>
      <c r="G310" s="266"/>
    </row>
    <row r="311" spans="2:7" s="261" customFormat="1">
      <c r="B311" s="267"/>
      <c r="C311" s="267"/>
      <c r="D311" s="269"/>
      <c r="E311" s="268"/>
      <c r="F311" s="267"/>
      <c r="G311" s="266"/>
    </row>
    <row r="312" spans="2:7" s="261" customFormat="1">
      <c r="B312" s="267"/>
      <c r="C312" s="267"/>
      <c r="D312" s="269"/>
      <c r="E312" s="268"/>
      <c r="F312" s="267"/>
      <c r="G312" s="266"/>
    </row>
    <row r="313" spans="2:7" s="261" customFormat="1">
      <c r="B313" s="267"/>
      <c r="C313" s="267"/>
      <c r="D313" s="269"/>
      <c r="E313" s="268"/>
      <c r="F313" s="267"/>
      <c r="G313" s="266"/>
    </row>
    <row r="314" spans="2:7" s="261" customFormat="1">
      <c r="B314" s="267"/>
      <c r="C314" s="267"/>
      <c r="D314" s="269"/>
      <c r="E314" s="268"/>
      <c r="F314" s="267"/>
      <c r="G314" s="266"/>
    </row>
    <row r="315" spans="2:7" s="261" customFormat="1">
      <c r="B315" s="267"/>
      <c r="C315" s="267"/>
      <c r="D315" s="269"/>
      <c r="E315" s="268"/>
      <c r="F315" s="267"/>
      <c r="G315" s="266"/>
    </row>
    <row r="316" spans="2:7" s="261" customFormat="1">
      <c r="B316" s="267"/>
      <c r="C316" s="267"/>
      <c r="D316" s="269"/>
      <c r="E316" s="268"/>
      <c r="F316" s="267"/>
      <c r="G316" s="266"/>
    </row>
    <row r="317" spans="2:7" s="261" customFormat="1">
      <c r="B317" s="267"/>
      <c r="C317" s="267"/>
      <c r="D317" s="269"/>
      <c r="E317" s="268"/>
      <c r="F317" s="267"/>
      <c r="G317" s="266"/>
    </row>
    <row r="318" spans="2:7" s="261" customFormat="1">
      <c r="B318" s="267"/>
      <c r="C318" s="267"/>
      <c r="D318" s="269"/>
      <c r="E318" s="268"/>
      <c r="F318" s="267"/>
      <c r="G318" s="266"/>
    </row>
    <row r="319" spans="2:7" s="261" customFormat="1">
      <c r="B319" s="267"/>
      <c r="C319" s="267"/>
      <c r="D319" s="269"/>
      <c r="E319" s="268"/>
      <c r="F319" s="267"/>
      <c r="G319" s="266"/>
    </row>
    <row r="320" spans="2:7" s="261" customFormat="1">
      <c r="B320" s="267"/>
      <c r="C320" s="267"/>
      <c r="D320" s="269"/>
      <c r="E320" s="268"/>
      <c r="F320" s="267"/>
      <c r="G320" s="266"/>
    </row>
    <row r="321" spans="2:7" s="261" customFormat="1">
      <c r="B321" s="267"/>
      <c r="C321" s="267"/>
      <c r="D321" s="269"/>
      <c r="E321" s="268"/>
      <c r="F321" s="267"/>
      <c r="G321" s="266"/>
    </row>
    <row r="322" spans="2:7" s="261" customFormat="1">
      <c r="B322" s="267"/>
      <c r="C322" s="267"/>
      <c r="D322" s="269"/>
      <c r="E322" s="268"/>
      <c r="F322" s="267"/>
      <c r="G322" s="266"/>
    </row>
    <row r="323" spans="2:7" s="261" customFormat="1">
      <c r="B323" s="267"/>
      <c r="C323" s="267"/>
      <c r="D323" s="269"/>
      <c r="E323" s="268"/>
      <c r="F323" s="267"/>
      <c r="G323" s="266"/>
    </row>
    <row r="324" spans="2:7" s="261" customFormat="1">
      <c r="B324" s="267"/>
      <c r="C324" s="267"/>
      <c r="D324" s="269"/>
      <c r="E324" s="268"/>
      <c r="F324" s="267"/>
      <c r="G324" s="266"/>
    </row>
    <row r="325" spans="2:7" s="261" customFormat="1">
      <c r="B325" s="267"/>
      <c r="C325" s="267"/>
      <c r="D325" s="269"/>
      <c r="E325" s="268"/>
      <c r="F325" s="267"/>
      <c r="G325" s="266"/>
    </row>
    <row r="326" spans="2:7" s="261" customFormat="1">
      <c r="B326" s="267"/>
      <c r="C326" s="267"/>
      <c r="D326" s="269"/>
      <c r="E326" s="268"/>
      <c r="F326" s="267"/>
      <c r="G326" s="266"/>
    </row>
    <row r="327" spans="2:7" s="261" customFormat="1">
      <c r="B327" s="267"/>
      <c r="C327" s="267"/>
      <c r="D327" s="269"/>
      <c r="E327" s="268"/>
      <c r="F327" s="267"/>
      <c r="G327" s="266"/>
    </row>
    <row r="328" spans="2:7" s="261" customFormat="1">
      <c r="B328" s="267"/>
      <c r="C328" s="267"/>
      <c r="D328" s="269"/>
      <c r="E328" s="268"/>
      <c r="F328" s="267"/>
      <c r="G328" s="266"/>
    </row>
    <row r="329" spans="2:7" s="261" customFormat="1">
      <c r="B329" s="267"/>
      <c r="C329" s="267"/>
      <c r="D329" s="269"/>
      <c r="E329" s="268"/>
      <c r="F329" s="267"/>
      <c r="G329" s="266"/>
    </row>
    <row r="330" spans="2:7" s="261" customFormat="1">
      <c r="B330" s="267"/>
      <c r="C330" s="267"/>
      <c r="D330" s="269"/>
      <c r="E330" s="268"/>
      <c r="F330" s="267"/>
      <c r="G330" s="266"/>
    </row>
    <row r="331" spans="2:7" s="261" customFormat="1">
      <c r="B331" s="267"/>
      <c r="C331" s="267"/>
      <c r="D331" s="269"/>
      <c r="E331" s="268"/>
      <c r="F331" s="267"/>
      <c r="G331" s="266"/>
    </row>
    <row r="332" spans="2:7" s="261" customFormat="1">
      <c r="B332" s="267"/>
      <c r="C332" s="267"/>
      <c r="D332" s="269"/>
      <c r="E332" s="268"/>
      <c r="F332" s="267"/>
      <c r="G332" s="266"/>
    </row>
    <row r="333" spans="2:7" s="261" customFormat="1">
      <c r="B333" s="267"/>
      <c r="C333" s="267"/>
      <c r="D333" s="269"/>
      <c r="E333" s="268"/>
      <c r="F333" s="267"/>
      <c r="G333" s="266"/>
    </row>
    <row r="334" spans="2:7" s="261" customFormat="1">
      <c r="B334" s="267"/>
      <c r="C334" s="267"/>
      <c r="D334" s="269"/>
      <c r="E334" s="268"/>
      <c r="F334" s="267"/>
      <c r="G334" s="266"/>
    </row>
    <row r="335" spans="2:7" s="261" customFormat="1">
      <c r="B335" s="267"/>
      <c r="C335" s="267"/>
      <c r="D335" s="269"/>
      <c r="E335" s="268"/>
      <c r="F335" s="267"/>
      <c r="G335" s="266"/>
    </row>
    <row r="336" spans="2:7" s="261" customFormat="1">
      <c r="B336" s="267"/>
      <c r="C336" s="267"/>
      <c r="D336" s="269"/>
      <c r="E336" s="268"/>
      <c r="F336" s="267"/>
      <c r="G336" s="266"/>
    </row>
    <row r="337" spans="2:7" s="261" customFormat="1">
      <c r="B337" s="267"/>
      <c r="C337" s="267"/>
      <c r="D337" s="269"/>
      <c r="E337" s="268"/>
      <c r="F337" s="267"/>
      <c r="G337" s="266"/>
    </row>
    <row r="338" spans="2:7" s="261" customFormat="1">
      <c r="B338" s="267"/>
      <c r="C338" s="267"/>
      <c r="D338" s="269"/>
      <c r="E338" s="268"/>
      <c r="F338" s="267"/>
      <c r="G338" s="266"/>
    </row>
    <row r="339" spans="2:7" s="261" customFormat="1">
      <c r="B339" s="267"/>
      <c r="C339" s="267"/>
      <c r="D339" s="269"/>
      <c r="E339" s="268"/>
      <c r="F339" s="267"/>
      <c r="G339" s="266"/>
    </row>
    <row r="340" spans="2:7" s="261" customFormat="1">
      <c r="B340" s="267"/>
      <c r="C340" s="267"/>
      <c r="D340" s="269"/>
      <c r="E340" s="268"/>
      <c r="F340" s="267"/>
      <c r="G340" s="266"/>
    </row>
    <row r="341" spans="2:7" s="261" customFormat="1">
      <c r="B341" s="267"/>
      <c r="C341" s="267"/>
      <c r="D341" s="269"/>
      <c r="E341" s="268"/>
      <c r="F341" s="267"/>
      <c r="G341" s="266"/>
    </row>
    <row r="342" spans="2:7" s="261" customFormat="1">
      <c r="B342" s="267"/>
      <c r="C342" s="267"/>
      <c r="D342" s="269"/>
      <c r="E342" s="268"/>
      <c r="F342" s="267"/>
      <c r="G342" s="266"/>
    </row>
    <row r="343" spans="2:7" s="261" customFormat="1">
      <c r="B343" s="267"/>
      <c r="C343" s="267"/>
      <c r="D343" s="269"/>
      <c r="E343" s="268"/>
      <c r="F343" s="267"/>
      <c r="G343" s="266"/>
    </row>
    <row r="344" spans="2:7" s="261" customFormat="1">
      <c r="B344" s="267"/>
      <c r="C344" s="267"/>
      <c r="D344" s="269"/>
      <c r="E344" s="268"/>
      <c r="F344" s="267"/>
      <c r="G344" s="266"/>
    </row>
    <row r="345" spans="2:7" s="261" customFormat="1">
      <c r="B345" s="267"/>
      <c r="C345" s="267"/>
      <c r="D345" s="269"/>
      <c r="E345" s="268"/>
      <c r="F345" s="267"/>
      <c r="G345" s="266"/>
    </row>
    <row r="346" spans="2:7" s="261" customFormat="1">
      <c r="B346" s="267"/>
      <c r="C346" s="267"/>
      <c r="D346" s="269"/>
      <c r="E346" s="268"/>
      <c r="F346" s="267"/>
      <c r="G346" s="266"/>
    </row>
    <row r="347" spans="2:7" s="261" customFormat="1">
      <c r="B347" s="267"/>
      <c r="C347" s="267"/>
      <c r="D347" s="269"/>
      <c r="E347" s="268"/>
      <c r="F347" s="267"/>
      <c r="G347" s="266"/>
    </row>
    <row r="348" spans="2:7" s="261" customFormat="1">
      <c r="B348" s="267"/>
      <c r="C348" s="267"/>
      <c r="D348" s="269"/>
      <c r="E348" s="268"/>
      <c r="F348" s="267"/>
      <c r="G348" s="266"/>
    </row>
    <row r="349" spans="2:7" s="261" customFormat="1">
      <c r="B349" s="267"/>
      <c r="C349" s="267"/>
      <c r="D349" s="269"/>
      <c r="E349" s="268"/>
      <c r="F349" s="267"/>
      <c r="G349" s="266"/>
    </row>
    <row r="350" spans="2:7" s="261" customFormat="1">
      <c r="B350" s="267"/>
      <c r="C350" s="267"/>
      <c r="D350" s="269"/>
      <c r="E350" s="268"/>
      <c r="F350" s="267"/>
      <c r="G350" s="266"/>
    </row>
    <row r="351" spans="2:7" s="261" customFormat="1">
      <c r="B351" s="267"/>
      <c r="C351" s="267"/>
      <c r="D351" s="269"/>
      <c r="E351" s="268"/>
      <c r="F351" s="267"/>
      <c r="G351" s="266"/>
    </row>
    <row r="352" spans="2:7" s="261" customFormat="1">
      <c r="B352" s="267"/>
      <c r="C352" s="267"/>
      <c r="D352" s="269"/>
      <c r="E352" s="268"/>
      <c r="F352" s="267"/>
      <c r="G352" s="266"/>
    </row>
    <row r="353" spans="2:7" s="261" customFormat="1">
      <c r="B353" s="267"/>
      <c r="C353" s="267"/>
      <c r="D353" s="269"/>
      <c r="E353" s="268"/>
      <c r="F353" s="267"/>
      <c r="G353" s="266"/>
    </row>
    <row r="354" spans="2:7" s="261" customFormat="1">
      <c r="B354" s="267"/>
      <c r="C354" s="267"/>
      <c r="D354" s="269"/>
      <c r="E354" s="268"/>
      <c r="F354" s="267"/>
      <c r="G354" s="266"/>
    </row>
    <row r="355" spans="2:7" s="261" customFormat="1">
      <c r="B355" s="267"/>
      <c r="C355" s="267"/>
      <c r="D355" s="269"/>
      <c r="E355" s="268"/>
      <c r="F355" s="267"/>
      <c r="G355" s="266"/>
    </row>
    <row r="356" spans="2:7" s="261" customFormat="1">
      <c r="B356" s="267"/>
      <c r="C356" s="267"/>
      <c r="D356" s="269"/>
      <c r="E356" s="268"/>
      <c r="F356" s="267"/>
      <c r="G356" s="266"/>
    </row>
    <row r="357" spans="2:7" s="261" customFormat="1">
      <c r="B357" s="267"/>
      <c r="C357" s="267"/>
      <c r="D357" s="269"/>
      <c r="E357" s="268"/>
      <c r="F357" s="267"/>
      <c r="G357" s="266"/>
    </row>
    <row r="358" spans="2:7" s="261" customFormat="1">
      <c r="B358" s="267"/>
      <c r="C358" s="267"/>
      <c r="D358" s="269"/>
      <c r="E358" s="268"/>
      <c r="F358" s="267"/>
      <c r="G358" s="266"/>
    </row>
    <row r="359" spans="2:7" s="261" customFormat="1">
      <c r="B359" s="267"/>
      <c r="C359" s="267"/>
      <c r="D359" s="269"/>
      <c r="E359" s="268"/>
      <c r="F359" s="267"/>
      <c r="G359" s="266"/>
    </row>
    <row r="360" spans="2:7" s="261" customFormat="1">
      <c r="B360" s="267"/>
      <c r="C360" s="267"/>
      <c r="D360" s="269"/>
      <c r="E360" s="268"/>
      <c r="F360" s="267"/>
      <c r="G360" s="266"/>
    </row>
    <row r="361" spans="2:7" s="261" customFormat="1">
      <c r="B361" s="267"/>
      <c r="C361" s="267"/>
      <c r="D361" s="269"/>
      <c r="E361" s="268"/>
      <c r="F361" s="267"/>
      <c r="G361" s="266"/>
    </row>
    <row r="362" spans="2:7" s="261" customFormat="1">
      <c r="B362" s="267"/>
      <c r="C362" s="267"/>
      <c r="D362" s="269"/>
      <c r="E362" s="268"/>
      <c r="F362" s="267"/>
      <c r="G362" s="266"/>
    </row>
    <row r="363" spans="2:7" s="261" customFormat="1">
      <c r="B363" s="267"/>
      <c r="C363" s="267"/>
      <c r="D363" s="269"/>
      <c r="E363" s="268"/>
      <c r="F363" s="267"/>
      <c r="G363" s="266"/>
    </row>
    <row r="364" spans="2:7" s="261" customFormat="1">
      <c r="B364" s="267"/>
      <c r="C364" s="267"/>
      <c r="D364" s="269"/>
      <c r="E364" s="268"/>
      <c r="F364" s="267"/>
      <c r="G364" s="266"/>
    </row>
    <row r="365" spans="2:7" s="261" customFormat="1">
      <c r="B365" s="267"/>
      <c r="C365" s="267"/>
      <c r="D365" s="269"/>
      <c r="E365" s="268"/>
      <c r="F365" s="267"/>
      <c r="G365" s="266"/>
    </row>
    <row r="366" spans="2:7" s="261" customFormat="1">
      <c r="B366" s="267"/>
      <c r="C366" s="267"/>
      <c r="D366" s="269"/>
      <c r="E366" s="268"/>
      <c r="F366" s="267"/>
      <c r="G366" s="266"/>
    </row>
    <row r="367" spans="2:7" s="261" customFormat="1">
      <c r="B367" s="267"/>
      <c r="C367" s="267"/>
      <c r="D367" s="269"/>
      <c r="E367" s="268"/>
      <c r="F367" s="267"/>
      <c r="G367" s="266"/>
    </row>
    <row r="368" spans="2:7" s="261" customFormat="1">
      <c r="B368" s="267"/>
      <c r="C368" s="267"/>
      <c r="D368" s="269"/>
      <c r="E368" s="268"/>
      <c r="F368" s="267"/>
      <c r="G368" s="266"/>
    </row>
    <row r="369" spans="2:7" s="261" customFormat="1">
      <c r="B369" s="267"/>
      <c r="C369" s="267"/>
      <c r="D369" s="269"/>
      <c r="E369" s="268"/>
      <c r="F369" s="267"/>
      <c r="G369" s="266"/>
    </row>
    <row r="370" spans="2:7" s="261" customFormat="1">
      <c r="B370" s="267"/>
      <c r="C370" s="267"/>
      <c r="D370" s="269"/>
      <c r="E370" s="268"/>
      <c r="F370" s="267"/>
      <c r="G370" s="266"/>
    </row>
    <row r="371" spans="2:7" s="261" customFormat="1">
      <c r="B371" s="267"/>
      <c r="C371" s="267"/>
      <c r="D371" s="269"/>
      <c r="E371" s="268"/>
      <c r="F371" s="267"/>
      <c r="G371" s="266"/>
    </row>
    <row r="372" spans="2:7" s="261" customFormat="1">
      <c r="B372" s="267"/>
      <c r="C372" s="267"/>
      <c r="D372" s="269"/>
      <c r="E372" s="268"/>
      <c r="F372" s="267"/>
      <c r="G372" s="266"/>
    </row>
    <row r="373" spans="2:7" s="261" customFormat="1">
      <c r="B373" s="267"/>
      <c r="C373" s="267"/>
      <c r="D373" s="269"/>
      <c r="E373" s="268"/>
      <c r="F373" s="267"/>
      <c r="G373" s="266"/>
    </row>
    <row r="374" spans="2:7" s="261" customFormat="1">
      <c r="B374" s="267"/>
      <c r="C374" s="267"/>
      <c r="D374" s="269"/>
      <c r="E374" s="268"/>
      <c r="F374" s="267"/>
      <c r="G374" s="266"/>
    </row>
    <row r="375" spans="2:7" s="261" customFormat="1">
      <c r="B375" s="267"/>
      <c r="C375" s="267"/>
      <c r="D375" s="269"/>
      <c r="E375" s="268"/>
      <c r="F375" s="267"/>
      <c r="G375" s="266"/>
    </row>
    <row r="376" spans="2:7" s="261" customFormat="1">
      <c r="B376" s="267"/>
      <c r="C376" s="267"/>
      <c r="D376" s="269"/>
      <c r="E376" s="268"/>
      <c r="F376" s="267"/>
      <c r="G376" s="266"/>
    </row>
    <row r="377" spans="2:7" s="261" customFormat="1">
      <c r="B377" s="267"/>
      <c r="C377" s="267"/>
      <c r="D377" s="269"/>
      <c r="E377" s="268"/>
      <c r="F377" s="267"/>
      <c r="G377" s="266"/>
    </row>
    <row r="378" spans="2:7" s="261" customFormat="1">
      <c r="B378" s="267"/>
      <c r="C378" s="267"/>
      <c r="D378" s="269"/>
      <c r="E378" s="268"/>
      <c r="F378" s="267"/>
      <c r="G378" s="266"/>
    </row>
    <row r="379" spans="2:7" s="261" customFormat="1">
      <c r="B379" s="267"/>
      <c r="C379" s="267"/>
      <c r="D379" s="269"/>
      <c r="E379" s="268"/>
      <c r="F379" s="267"/>
      <c r="G379" s="266"/>
    </row>
    <row r="380" spans="2:7" s="261" customFormat="1">
      <c r="B380" s="267"/>
      <c r="C380" s="267"/>
      <c r="D380" s="269"/>
      <c r="E380" s="268"/>
      <c r="F380" s="267"/>
      <c r="G380" s="266"/>
    </row>
    <row r="381" spans="2:7" s="261" customFormat="1">
      <c r="B381" s="267"/>
      <c r="C381" s="267"/>
      <c r="D381" s="269"/>
      <c r="E381" s="268"/>
      <c r="F381" s="267"/>
      <c r="G381" s="266"/>
    </row>
    <row r="382" spans="2:7" s="261" customFormat="1">
      <c r="B382" s="267"/>
      <c r="C382" s="267"/>
      <c r="D382" s="269"/>
      <c r="E382" s="268"/>
      <c r="F382" s="267"/>
      <c r="G382" s="266"/>
    </row>
    <row r="383" spans="2:7" s="261" customFormat="1">
      <c r="B383" s="267"/>
      <c r="C383" s="267"/>
      <c r="D383" s="269"/>
      <c r="E383" s="268"/>
      <c r="F383" s="267"/>
      <c r="G383" s="266"/>
    </row>
    <row r="384" spans="2:7" s="261" customFormat="1">
      <c r="B384" s="267"/>
      <c r="C384" s="267"/>
      <c r="D384" s="269"/>
      <c r="E384" s="268"/>
      <c r="F384" s="267"/>
      <c r="G384" s="266"/>
    </row>
    <row r="385" spans="2:7" s="261" customFormat="1">
      <c r="B385" s="267"/>
      <c r="C385" s="267"/>
      <c r="D385" s="269"/>
      <c r="E385" s="268"/>
      <c r="F385" s="267"/>
      <c r="G385" s="266"/>
    </row>
    <row r="386" spans="2:7" s="261" customFormat="1">
      <c r="B386" s="267"/>
      <c r="C386" s="267"/>
      <c r="D386" s="269"/>
      <c r="E386" s="268"/>
      <c r="F386" s="267"/>
      <c r="G386" s="266"/>
    </row>
    <row r="387" spans="2:7" s="261" customFormat="1">
      <c r="B387" s="267"/>
      <c r="C387" s="267"/>
      <c r="D387" s="269"/>
      <c r="E387" s="268"/>
      <c r="F387" s="267"/>
      <c r="G387" s="266"/>
    </row>
    <row r="388" spans="2:7" s="261" customFormat="1">
      <c r="B388" s="267"/>
      <c r="C388" s="267"/>
      <c r="D388" s="269"/>
      <c r="E388" s="268"/>
      <c r="F388" s="267"/>
      <c r="G388" s="266"/>
    </row>
    <row r="389" spans="2:7" s="261" customFormat="1">
      <c r="B389" s="267"/>
      <c r="C389" s="267"/>
      <c r="D389" s="269"/>
      <c r="E389" s="268"/>
      <c r="F389" s="267"/>
      <c r="G389" s="266"/>
    </row>
    <row r="390" spans="2:7" s="261" customFormat="1">
      <c r="B390" s="267"/>
      <c r="C390" s="267"/>
      <c r="D390" s="269"/>
      <c r="E390" s="268"/>
      <c r="F390" s="267"/>
      <c r="G390" s="266"/>
    </row>
    <row r="391" spans="2:7" s="261" customFormat="1">
      <c r="B391" s="267"/>
      <c r="C391" s="267"/>
      <c r="D391" s="269"/>
      <c r="E391" s="268"/>
      <c r="F391" s="267"/>
      <c r="G391" s="266"/>
    </row>
    <row r="392" spans="2:7" s="261" customFormat="1">
      <c r="B392" s="267"/>
      <c r="C392" s="267"/>
      <c r="D392" s="269"/>
      <c r="E392" s="268"/>
      <c r="F392" s="267"/>
      <c r="G392" s="266"/>
    </row>
    <row r="393" spans="2:7" s="261" customFormat="1">
      <c r="B393" s="267"/>
      <c r="C393" s="267"/>
      <c r="D393" s="269"/>
      <c r="E393" s="268"/>
      <c r="F393" s="267"/>
      <c r="G393" s="266"/>
    </row>
    <row r="394" spans="2:7" s="261" customFormat="1">
      <c r="B394" s="267"/>
      <c r="C394" s="267"/>
      <c r="D394" s="269"/>
      <c r="E394" s="268"/>
      <c r="F394" s="267"/>
      <c r="G394" s="266"/>
    </row>
    <row r="395" spans="2:7" s="261" customFormat="1">
      <c r="B395" s="267"/>
      <c r="C395" s="267"/>
      <c r="D395" s="269"/>
      <c r="E395" s="268"/>
      <c r="F395" s="267"/>
      <c r="G395" s="266"/>
    </row>
    <row r="396" spans="2:7" s="261" customFormat="1">
      <c r="B396" s="267"/>
      <c r="C396" s="267"/>
      <c r="D396" s="269"/>
      <c r="E396" s="268"/>
      <c r="F396" s="267"/>
      <c r="G396" s="266"/>
    </row>
    <row r="397" spans="2:7" s="261" customFormat="1">
      <c r="B397" s="267"/>
      <c r="C397" s="267"/>
      <c r="D397" s="269"/>
      <c r="E397" s="268"/>
      <c r="F397" s="267"/>
      <c r="G397" s="266"/>
    </row>
    <row r="398" spans="2:7" s="261" customFormat="1">
      <c r="B398" s="267"/>
      <c r="C398" s="267"/>
      <c r="D398" s="269"/>
      <c r="E398" s="268"/>
      <c r="F398" s="267"/>
      <c r="G398" s="266"/>
    </row>
    <row r="399" spans="2:7" s="261" customFormat="1">
      <c r="B399" s="267"/>
      <c r="C399" s="267"/>
      <c r="D399" s="269"/>
      <c r="E399" s="268"/>
      <c r="F399" s="267"/>
      <c r="G399" s="266"/>
    </row>
    <row r="400" spans="2:7" s="261" customFormat="1">
      <c r="B400" s="267"/>
      <c r="C400" s="267"/>
      <c r="D400" s="269"/>
      <c r="E400" s="268"/>
      <c r="F400" s="267"/>
      <c r="G400" s="266"/>
    </row>
    <row r="401" spans="2:7" s="261" customFormat="1">
      <c r="B401" s="267"/>
      <c r="C401" s="267"/>
      <c r="D401" s="269"/>
      <c r="E401" s="268"/>
      <c r="F401" s="267"/>
      <c r="G401" s="266"/>
    </row>
    <row r="402" spans="2:7" s="261" customFormat="1">
      <c r="B402" s="267"/>
      <c r="C402" s="267"/>
      <c r="D402" s="269"/>
      <c r="E402" s="268"/>
      <c r="F402" s="267"/>
      <c r="G402" s="266"/>
    </row>
    <row r="403" spans="2:7" s="261" customFormat="1">
      <c r="B403" s="267"/>
      <c r="C403" s="267"/>
      <c r="D403" s="269"/>
      <c r="E403" s="268"/>
      <c r="F403" s="267"/>
      <c r="G403" s="266"/>
    </row>
    <row r="404" spans="2:7" s="261" customFormat="1">
      <c r="B404" s="267"/>
      <c r="C404" s="267"/>
      <c r="D404" s="269"/>
      <c r="E404" s="268"/>
      <c r="F404" s="267"/>
      <c r="G404" s="266"/>
    </row>
    <row r="405" spans="2:7" s="261" customFormat="1">
      <c r="B405" s="267"/>
      <c r="C405" s="267"/>
      <c r="D405" s="269"/>
      <c r="E405" s="268"/>
      <c r="F405" s="267"/>
      <c r="G405" s="266"/>
    </row>
    <row r="406" spans="2:7" s="261" customFormat="1">
      <c r="B406" s="267"/>
      <c r="C406" s="267"/>
      <c r="D406" s="269"/>
      <c r="E406" s="268"/>
      <c r="F406" s="267"/>
      <c r="G406" s="266"/>
    </row>
    <row r="407" spans="2:7" s="261" customFormat="1">
      <c r="B407" s="267"/>
      <c r="C407" s="267"/>
      <c r="D407" s="269"/>
      <c r="E407" s="268"/>
      <c r="F407" s="267"/>
      <c r="G407" s="266"/>
    </row>
    <row r="408" spans="2:7" s="261" customFormat="1">
      <c r="B408" s="267"/>
      <c r="C408" s="267"/>
      <c r="D408" s="269"/>
      <c r="E408" s="268"/>
      <c r="F408" s="267"/>
      <c r="G408" s="266"/>
    </row>
    <row r="409" spans="2:7" s="261" customFormat="1">
      <c r="B409" s="267"/>
      <c r="C409" s="267"/>
      <c r="D409" s="269"/>
      <c r="E409" s="268"/>
      <c r="F409" s="267"/>
      <c r="G409" s="266"/>
    </row>
    <row r="410" spans="2:7" s="261" customFormat="1">
      <c r="B410" s="267"/>
      <c r="C410" s="267"/>
      <c r="D410" s="269"/>
      <c r="E410" s="268"/>
      <c r="F410" s="267"/>
      <c r="G410" s="266"/>
    </row>
    <row r="411" spans="2:7" s="261" customFormat="1">
      <c r="B411" s="267"/>
      <c r="C411" s="267"/>
      <c r="D411" s="269"/>
      <c r="E411" s="268"/>
      <c r="F411" s="267"/>
      <c r="G411" s="266"/>
    </row>
    <row r="412" spans="2:7" s="261" customFormat="1">
      <c r="B412" s="267"/>
      <c r="C412" s="267"/>
      <c r="D412" s="269"/>
      <c r="E412" s="268"/>
      <c r="F412" s="267"/>
      <c r="G412" s="266"/>
    </row>
    <row r="413" spans="2:7" s="261" customFormat="1">
      <c r="B413" s="267"/>
      <c r="C413" s="267"/>
      <c r="D413" s="269"/>
      <c r="E413" s="268"/>
      <c r="F413" s="267"/>
      <c r="G413" s="266"/>
    </row>
    <row r="414" spans="2:7" s="261" customFormat="1">
      <c r="B414" s="267"/>
      <c r="C414" s="267"/>
      <c r="D414" s="269"/>
      <c r="E414" s="268"/>
      <c r="F414" s="267"/>
      <c r="G414" s="266"/>
    </row>
    <row r="415" spans="2:7" s="261" customFormat="1">
      <c r="B415" s="267"/>
      <c r="C415" s="267"/>
      <c r="D415" s="269"/>
      <c r="E415" s="268"/>
      <c r="F415" s="267"/>
      <c r="G415" s="266"/>
    </row>
    <row r="416" spans="2:7" s="261" customFormat="1">
      <c r="B416" s="267"/>
      <c r="C416" s="267"/>
      <c r="D416" s="269"/>
      <c r="E416" s="268"/>
      <c r="F416" s="267"/>
      <c r="G416" s="266"/>
    </row>
    <row r="417" spans="2:7" s="261" customFormat="1">
      <c r="B417" s="267"/>
      <c r="C417" s="267"/>
      <c r="D417" s="269"/>
      <c r="E417" s="268"/>
      <c r="F417" s="267"/>
      <c r="G417" s="266"/>
    </row>
    <row r="418" spans="2:7" s="261" customFormat="1">
      <c r="B418" s="267"/>
      <c r="C418" s="267"/>
      <c r="D418" s="269"/>
      <c r="E418" s="268"/>
      <c r="F418" s="267"/>
      <c r="G418" s="266"/>
    </row>
    <row r="419" spans="2:7" s="261" customFormat="1">
      <c r="B419" s="267"/>
      <c r="C419" s="267"/>
      <c r="D419" s="269"/>
      <c r="E419" s="268"/>
      <c r="F419" s="267"/>
      <c r="G419" s="266"/>
    </row>
    <row r="420" spans="2:7" s="261" customFormat="1">
      <c r="B420" s="267"/>
      <c r="C420" s="267"/>
      <c r="D420" s="269"/>
      <c r="E420" s="268"/>
      <c r="F420" s="267"/>
      <c r="G420" s="266"/>
    </row>
    <row r="421" spans="2:7" s="261" customFormat="1">
      <c r="B421" s="267"/>
      <c r="C421" s="267"/>
      <c r="D421" s="269"/>
      <c r="E421" s="268"/>
      <c r="F421" s="267"/>
      <c r="G421" s="266"/>
    </row>
    <row r="422" spans="2:7" s="261" customFormat="1">
      <c r="B422" s="267"/>
      <c r="C422" s="267"/>
      <c r="D422" s="269"/>
      <c r="E422" s="268"/>
      <c r="F422" s="267"/>
      <c r="G422" s="266"/>
    </row>
    <row r="423" spans="2:7" s="261" customFormat="1">
      <c r="B423" s="267"/>
      <c r="C423" s="267"/>
      <c r="D423" s="269"/>
      <c r="E423" s="268"/>
      <c r="F423" s="267"/>
      <c r="G423" s="266"/>
    </row>
    <row r="424" spans="2:7" s="261" customFormat="1">
      <c r="B424" s="267"/>
      <c r="C424" s="267"/>
      <c r="D424" s="269"/>
      <c r="E424" s="268"/>
      <c r="F424" s="267"/>
      <c r="G424" s="266"/>
    </row>
    <row r="425" spans="2:7" s="261" customFormat="1">
      <c r="B425" s="267"/>
      <c r="C425" s="267"/>
      <c r="D425" s="269"/>
      <c r="E425" s="268"/>
      <c r="F425" s="267"/>
      <c r="G425" s="266"/>
    </row>
    <row r="426" spans="2:7" s="261" customFormat="1">
      <c r="B426" s="267"/>
      <c r="C426" s="267"/>
      <c r="D426" s="269"/>
      <c r="E426" s="268"/>
      <c r="F426" s="267"/>
      <c r="G426" s="266"/>
    </row>
    <row r="427" spans="2:7" s="261" customFormat="1">
      <c r="B427" s="267"/>
      <c r="C427" s="267"/>
      <c r="D427" s="269"/>
      <c r="E427" s="268"/>
      <c r="F427" s="267"/>
      <c r="G427" s="266"/>
    </row>
    <row r="428" spans="2:7" s="261" customFormat="1">
      <c r="B428" s="267"/>
      <c r="C428" s="267"/>
      <c r="D428" s="269"/>
      <c r="E428" s="268"/>
      <c r="F428" s="267"/>
      <c r="G428" s="266"/>
    </row>
    <row r="429" spans="2:7" s="261" customFormat="1">
      <c r="B429" s="267"/>
      <c r="C429" s="267"/>
      <c r="D429" s="269"/>
      <c r="E429" s="268"/>
      <c r="F429" s="267"/>
      <c r="G429" s="266"/>
    </row>
    <row r="430" spans="2:7" s="261" customFormat="1">
      <c r="B430" s="267"/>
      <c r="C430" s="267"/>
      <c r="D430" s="269"/>
      <c r="E430" s="268"/>
      <c r="F430" s="267"/>
      <c r="G430" s="266"/>
    </row>
    <row r="431" spans="2:7" s="261" customFormat="1">
      <c r="B431" s="267"/>
      <c r="C431" s="267"/>
      <c r="D431" s="269"/>
      <c r="E431" s="268"/>
      <c r="F431" s="267"/>
      <c r="G431" s="266"/>
    </row>
    <row r="432" spans="2:7" s="261" customFormat="1">
      <c r="B432" s="267"/>
      <c r="C432" s="267"/>
      <c r="D432" s="269"/>
      <c r="E432" s="268"/>
      <c r="F432" s="267"/>
      <c r="G432" s="266"/>
    </row>
    <row r="433" spans="2:7" s="261" customFormat="1">
      <c r="B433" s="267"/>
      <c r="C433" s="267"/>
      <c r="D433" s="269"/>
      <c r="E433" s="268"/>
      <c r="F433" s="267"/>
      <c r="G433" s="266"/>
    </row>
    <row r="434" spans="2:7" s="261" customFormat="1">
      <c r="B434" s="267"/>
      <c r="C434" s="267"/>
      <c r="D434" s="269"/>
      <c r="E434" s="268"/>
      <c r="F434" s="267"/>
      <c r="G434" s="266"/>
    </row>
    <row r="435" spans="2:7" s="261" customFormat="1">
      <c r="B435" s="267"/>
      <c r="C435" s="267"/>
      <c r="D435" s="269"/>
      <c r="E435" s="268"/>
      <c r="F435" s="267"/>
      <c r="G435" s="266"/>
    </row>
    <row r="436" spans="2:7" s="261" customFormat="1">
      <c r="B436" s="267"/>
      <c r="C436" s="267"/>
      <c r="D436" s="269"/>
      <c r="E436" s="268"/>
      <c r="F436" s="267"/>
      <c r="G436" s="266"/>
    </row>
    <row r="437" spans="2:7" s="261" customFormat="1">
      <c r="B437" s="267"/>
      <c r="C437" s="267"/>
      <c r="D437" s="269"/>
      <c r="E437" s="268"/>
      <c r="F437" s="267"/>
      <c r="G437" s="266"/>
    </row>
    <row r="438" spans="2:7" s="261" customFormat="1">
      <c r="B438" s="267"/>
      <c r="C438" s="267"/>
      <c r="D438" s="269"/>
      <c r="E438" s="268"/>
      <c r="F438" s="267"/>
      <c r="G438" s="266"/>
    </row>
    <row r="439" spans="2:7" s="261" customFormat="1">
      <c r="B439" s="267"/>
      <c r="C439" s="267"/>
      <c r="D439" s="269"/>
      <c r="E439" s="268"/>
      <c r="F439" s="267"/>
      <c r="G439" s="266"/>
    </row>
    <row r="440" spans="2:7" s="261" customFormat="1">
      <c r="B440" s="267"/>
      <c r="C440" s="267"/>
      <c r="D440" s="269"/>
      <c r="E440" s="268"/>
      <c r="F440" s="267"/>
      <c r="G440" s="266"/>
    </row>
    <row r="441" spans="2:7" s="261" customFormat="1">
      <c r="B441" s="267"/>
      <c r="C441" s="267"/>
      <c r="D441" s="269"/>
      <c r="E441" s="268"/>
      <c r="F441" s="267"/>
      <c r="G441" s="266"/>
    </row>
    <row r="442" spans="2:7" s="261" customFormat="1">
      <c r="B442" s="267"/>
      <c r="C442" s="267"/>
      <c r="D442" s="269"/>
      <c r="E442" s="268"/>
      <c r="F442" s="267"/>
      <c r="G442" s="266"/>
    </row>
    <row r="443" spans="2:7" s="261" customFormat="1">
      <c r="B443" s="267"/>
      <c r="C443" s="267"/>
      <c r="D443" s="269"/>
      <c r="E443" s="268"/>
      <c r="F443" s="267"/>
      <c r="G443" s="266"/>
    </row>
    <row r="444" spans="2:7" s="261" customFormat="1">
      <c r="B444" s="267"/>
      <c r="C444" s="267"/>
      <c r="D444" s="269"/>
      <c r="E444" s="268"/>
      <c r="F444" s="267"/>
      <c r="G444" s="266"/>
    </row>
    <row r="445" spans="2:7" s="261" customFormat="1">
      <c r="B445" s="267"/>
      <c r="C445" s="267"/>
      <c r="D445" s="269"/>
      <c r="E445" s="268"/>
      <c r="F445" s="267"/>
      <c r="G445" s="266"/>
    </row>
    <row r="446" spans="2:7" s="261" customFormat="1">
      <c r="B446" s="267"/>
      <c r="C446" s="267"/>
      <c r="D446" s="269"/>
      <c r="E446" s="268"/>
      <c r="F446" s="267"/>
      <c r="G446" s="266"/>
    </row>
    <row r="447" spans="2:7" s="261" customFormat="1">
      <c r="B447" s="267"/>
      <c r="C447" s="267"/>
      <c r="D447" s="269"/>
      <c r="E447" s="268"/>
      <c r="F447" s="267"/>
      <c r="G447" s="266"/>
    </row>
    <row r="448" spans="2:7" s="261" customFormat="1">
      <c r="B448" s="267"/>
      <c r="C448" s="267"/>
      <c r="D448" s="269"/>
      <c r="E448" s="268"/>
      <c r="F448" s="267"/>
      <c r="G448" s="266"/>
    </row>
    <row r="449" spans="2:7" s="261" customFormat="1">
      <c r="B449" s="267"/>
      <c r="C449" s="267"/>
      <c r="D449" s="269"/>
      <c r="E449" s="268"/>
      <c r="F449" s="267"/>
      <c r="G449" s="266"/>
    </row>
    <row r="450" spans="2:7" s="261" customFormat="1">
      <c r="B450" s="267"/>
      <c r="C450" s="267"/>
      <c r="D450" s="269"/>
      <c r="E450" s="268"/>
      <c r="F450" s="267"/>
      <c r="G450" s="266"/>
    </row>
    <row r="451" spans="2:7" s="261" customFormat="1">
      <c r="B451" s="267"/>
      <c r="C451" s="267"/>
      <c r="D451" s="269"/>
      <c r="E451" s="268"/>
      <c r="F451" s="267"/>
      <c r="G451" s="266"/>
    </row>
    <row r="452" spans="2:7" s="261" customFormat="1">
      <c r="B452" s="267"/>
      <c r="C452" s="267"/>
      <c r="D452" s="269"/>
      <c r="E452" s="268"/>
      <c r="F452" s="267"/>
      <c r="G452" s="266"/>
    </row>
    <row r="453" spans="2:7" s="261" customFormat="1">
      <c r="B453" s="267"/>
      <c r="C453" s="267"/>
      <c r="D453" s="269"/>
      <c r="E453" s="268"/>
      <c r="F453" s="267"/>
      <c r="G453" s="266"/>
    </row>
    <row r="454" spans="2:7" s="261" customFormat="1">
      <c r="B454" s="267"/>
      <c r="C454" s="267"/>
      <c r="D454" s="269"/>
      <c r="E454" s="268"/>
      <c r="F454" s="267"/>
      <c r="G454" s="266"/>
    </row>
    <row r="455" spans="2:7" s="261" customFormat="1">
      <c r="B455" s="267"/>
      <c r="C455" s="267"/>
      <c r="D455" s="269"/>
      <c r="E455" s="268"/>
      <c r="F455" s="267"/>
      <c r="G455" s="266"/>
    </row>
    <row r="456" spans="2:7" s="261" customFormat="1">
      <c r="B456" s="267"/>
      <c r="C456" s="267"/>
      <c r="D456" s="269"/>
      <c r="E456" s="268"/>
      <c r="F456" s="267"/>
      <c r="G456" s="266"/>
    </row>
    <row r="457" spans="2:7" s="261" customFormat="1">
      <c r="B457" s="267"/>
      <c r="C457" s="267"/>
      <c r="D457" s="269"/>
      <c r="E457" s="268"/>
      <c r="F457" s="267"/>
      <c r="G457" s="266"/>
    </row>
    <row r="458" spans="2:7" s="261" customFormat="1">
      <c r="B458" s="267"/>
      <c r="C458" s="267"/>
      <c r="D458" s="269"/>
      <c r="E458" s="268"/>
      <c r="F458" s="267"/>
      <c r="G458" s="266"/>
    </row>
    <row r="459" spans="2:7" s="261" customFormat="1">
      <c r="B459" s="267"/>
      <c r="C459" s="267"/>
      <c r="D459" s="269"/>
      <c r="E459" s="268"/>
      <c r="F459" s="267"/>
      <c r="G459" s="266"/>
    </row>
    <row r="460" spans="2:7" s="261" customFormat="1">
      <c r="B460" s="267"/>
      <c r="C460" s="267"/>
      <c r="D460" s="269"/>
      <c r="E460" s="268"/>
      <c r="F460" s="267"/>
      <c r="G460" s="266"/>
    </row>
    <row r="461" spans="2:7" s="261" customFormat="1">
      <c r="B461" s="267"/>
      <c r="C461" s="267"/>
      <c r="D461" s="269"/>
      <c r="E461" s="268"/>
      <c r="F461" s="267"/>
      <c r="G461" s="266"/>
    </row>
    <row r="462" spans="2:7" s="261" customFormat="1">
      <c r="B462" s="267"/>
      <c r="C462" s="267"/>
      <c r="D462" s="269"/>
      <c r="E462" s="268"/>
      <c r="F462" s="267"/>
      <c r="G462" s="266"/>
    </row>
    <row r="463" spans="2:7" s="261" customFormat="1">
      <c r="B463" s="267"/>
      <c r="C463" s="267"/>
      <c r="D463" s="269"/>
      <c r="E463" s="268"/>
      <c r="F463" s="267"/>
      <c r="G463" s="266"/>
    </row>
    <row r="464" spans="2:7" s="261" customFormat="1">
      <c r="B464" s="267"/>
      <c r="C464" s="267"/>
      <c r="D464" s="269"/>
      <c r="E464" s="268"/>
      <c r="F464" s="267"/>
      <c r="G464" s="266"/>
    </row>
    <row r="465" spans="2:7" s="261" customFormat="1">
      <c r="B465" s="267"/>
      <c r="C465" s="267"/>
      <c r="D465" s="269"/>
      <c r="E465" s="268"/>
      <c r="F465" s="267"/>
      <c r="G465" s="266"/>
    </row>
    <row r="466" spans="2:7" s="261" customFormat="1">
      <c r="B466" s="267"/>
      <c r="C466" s="267"/>
      <c r="D466" s="269"/>
      <c r="E466" s="268"/>
      <c r="F466" s="267"/>
      <c r="G466" s="266"/>
    </row>
    <row r="467" spans="2:7" s="261" customFormat="1">
      <c r="B467" s="267"/>
      <c r="C467" s="267"/>
      <c r="D467" s="269"/>
      <c r="E467" s="268"/>
      <c r="F467" s="267"/>
      <c r="G467" s="266"/>
    </row>
    <row r="468" spans="2:7" s="261" customFormat="1">
      <c r="B468" s="267"/>
      <c r="C468" s="267"/>
      <c r="D468" s="269"/>
      <c r="E468" s="268"/>
      <c r="F468" s="267"/>
      <c r="G468" s="266"/>
    </row>
    <row r="469" spans="2:7" s="261" customFormat="1">
      <c r="B469" s="267"/>
      <c r="C469" s="267"/>
      <c r="D469" s="269"/>
      <c r="E469" s="268"/>
      <c r="F469" s="267"/>
      <c r="G469" s="266"/>
    </row>
    <row r="470" spans="2:7" s="261" customFormat="1">
      <c r="B470" s="267"/>
      <c r="C470" s="267"/>
      <c r="D470" s="269"/>
      <c r="E470" s="268"/>
      <c r="F470" s="267"/>
      <c r="G470" s="266"/>
    </row>
    <row r="471" spans="2:7" s="261" customFormat="1">
      <c r="B471" s="267"/>
      <c r="C471" s="267"/>
      <c r="D471" s="269"/>
      <c r="E471" s="268"/>
      <c r="F471" s="267"/>
      <c r="G471" s="266"/>
    </row>
    <row r="472" spans="2:7" s="261" customFormat="1">
      <c r="B472" s="267"/>
      <c r="C472" s="267"/>
      <c r="D472" s="269"/>
      <c r="E472" s="268"/>
      <c r="F472" s="267"/>
      <c r="G472" s="266"/>
    </row>
    <row r="473" spans="2:7" s="261" customFormat="1">
      <c r="B473" s="267"/>
      <c r="C473" s="267"/>
      <c r="D473" s="269"/>
      <c r="E473" s="268"/>
      <c r="F473" s="267"/>
      <c r="G473" s="266"/>
    </row>
    <row r="474" spans="2:7" s="261" customFormat="1">
      <c r="B474" s="267"/>
      <c r="C474" s="267"/>
      <c r="D474" s="269"/>
      <c r="E474" s="268"/>
      <c r="F474" s="267"/>
      <c r="G474" s="266"/>
    </row>
    <row r="475" spans="2:7" s="261" customFormat="1">
      <c r="B475" s="267"/>
      <c r="C475" s="267"/>
      <c r="D475" s="269"/>
      <c r="E475" s="268"/>
      <c r="F475" s="267"/>
      <c r="G475" s="266"/>
    </row>
    <row r="476" spans="2:7" s="261" customFormat="1">
      <c r="B476" s="267"/>
      <c r="C476" s="267"/>
      <c r="D476" s="269"/>
      <c r="E476" s="268"/>
      <c r="F476" s="267"/>
      <c r="G476" s="266"/>
    </row>
    <row r="477" spans="2:7" s="261" customFormat="1">
      <c r="B477" s="267"/>
      <c r="C477" s="267"/>
      <c r="D477" s="269"/>
      <c r="E477" s="268"/>
      <c r="F477" s="267"/>
      <c r="G477" s="266"/>
    </row>
    <row r="478" spans="2:7" s="261" customFormat="1">
      <c r="B478" s="267"/>
      <c r="C478" s="267"/>
      <c r="D478" s="269"/>
      <c r="E478" s="268"/>
      <c r="F478" s="267"/>
      <c r="G478" s="266"/>
    </row>
    <row r="479" spans="2:7" s="261" customFormat="1">
      <c r="B479" s="267"/>
      <c r="C479" s="267"/>
      <c r="D479" s="269"/>
      <c r="E479" s="268"/>
      <c r="F479" s="267"/>
      <c r="G479" s="266"/>
    </row>
    <row r="480" spans="2:7" s="261" customFormat="1">
      <c r="B480" s="267"/>
      <c r="C480" s="267"/>
      <c r="D480" s="269"/>
      <c r="E480" s="268"/>
      <c r="F480" s="267"/>
      <c r="G480" s="266"/>
    </row>
    <row r="481" spans="2:7" s="261" customFormat="1">
      <c r="B481" s="267"/>
      <c r="C481" s="267"/>
      <c r="D481" s="269"/>
      <c r="E481" s="268"/>
      <c r="F481" s="267"/>
      <c r="G481" s="266"/>
    </row>
    <row r="482" spans="2:7" s="261" customFormat="1">
      <c r="B482" s="267"/>
      <c r="C482" s="267"/>
      <c r="D482" s="269"/>
      <c r="E482" s="268"/>
      <c r="F482" s="267"/>
      <c r="G482" s="266"/>
    </row>
    <row r="483" spans="2:7" s="261" customFormat="1">
      <c r="B483" s="267"/>
      <c r="C483" s="267"/>
      <c r="D483" s="269"/>
      <c r="E483" s="268"/>
      <c r="F483" s="267"/>
      <c r="G483" s="266"/>
    </row>
    <row r="484" spans="2:7" s="261" customFormat="1">
      <c r="B484" s="267"/>
      <c r="C484" s="267"/>
      <c r="D484" s="269"/>
      <c r="E484" s="268"/>
      <c r="F484" s="267"/>
      <c r="G484" s="266"/>
    </row>
    <row r="485" spans="2:7" s="261" customFormat="1">
      <c r="B485" s="267"/>
      <c r="C485" s="267"/>
      <c r="D485" s="269"/>
      <c r="E485" s="268"/>
      <c r="F485" s="267"/>
      <c r="G485" s="266"/>
    </row>
    <row r="486" spans="2:7" s="261" customFormat="1">
      <c r="B486" s="267"/>
      <c r="C486" s="267"/>
      <c r="D486" s="269"/>
      <c r="E486" s="268"/>
      <c r="F486" s="267"/>
      <c r="G486" s="266"/>
    </row>
    <row r="487" spans="2:7" s="261" customFormat="1">
      <c r="B487" s="267"/>
      <c r="C487" s="267"/>
      <c r="D487" s="269"/>
      <c r="E487" s="268"/>
      <c r="F487" s="267"/>
      <c r="G487" s="266"/>
    </row>
    <row r="488" spans="2:7" s="261" customFormat="1">
      <c r="B488" s="267"/>
      <c r="C488" s="267"/>
      <c r="D488" s="269"/>
      <c r="E488" s="268"/>
      <c r="F488" s="267"/>
      <c r="G488" s="266"/>
    </row>
    <row r="489" spans="2:7" s="261" customFormat="1">
      <c r="B489" s="267"/>
      <c r="C489" s="267"/>
      <c r="D489" s="269"/>
      <c r="E489" s="268"/>
      <c r="F489" s="267"/>
      <c r="G489" s="266"/>
    </row>
    <row r="490" spans="2:7" s="261" customFormat="1">
      <c r="B490" s="267"/>
      <c r="C490" s="267"/>
      <c r="D490" s="269"/>
      <c r="E490" s="268"/>
      <c r="F490" s="267"/>
      <c r="G490" s="266"/>
    </row>
    <row r="491" spans="2:7" s="261" customFormat="1">
      <c r="B491" s="267"/>
      <c r="C491" s="267"/>
      <c r="D491" s="269"/>
      <c r="E491" s="268"/>
      <c r="F491" s="267"/>
      <c r="G491" s="266"/>
    </row>
    <row r="492" spans="2:7" s="261" customFormat="1">
      <c r="B492" s="267"/>
      <c r="C492" s="267"/>
      <c r="D492" s="269"/>
      <c r="E492" s="268"/>
      <c r="F492" s="267"/>
      <c r="G492" s="266"/>
    </row>
    <row r="493" spans="2:7" s="261" customFormat="1">
      <c r="B493" s="267"/>
      <c r="C493" s="267"/>
      <c r="D493" s="269"/>
      <c r="E493" s="268"/>
      <c r="F493" s="267"/>
      <c r="G493" s="266"/>
    </row>
    <row r="494" spans="2:7" s="261" customFormat="1">
      <c r="B494" s="267"/>
      <c r="C494" s="267"/>
      <c r="D494" s="269"/>
      <c r="E494" s="268"/>
      <c r="F494" s="267"/>
      <c r="G494" s="266"/>
    </row>
    <row r="495" spans="2:7" s="261" customFormat="1">
      <c r="B495" s="267"/>
      <c r="C495" s="267"/>
      <c r="D495" s="269"/>
      <c r="E495" s="268"/>
      <c r="F495" s="267"/>
      <c r="G495" s="266"/>
    </row>
    <row r="496" spans="2:7" s="261" customFormat="1">
      <c r="B496" s="267"/>
      <c r="C496" s="267"/>
      <c r="D496" s="269"/>
      <c r="E496" s="268"/>
      <c r="F496" s="267"/>
      <c r="G496" s="266"/>
    </row>
    <row r="497" spans="2:7" s="261" customFormat="1">
      <c r="B497" s="267"/>
      <c r="C497" s="267"/>
      <c r="D497" s="269"/>
      <c r="E497" s="268"/>
      <c r="F497" s="267"/>
      <c r="G497" s="266"/>
    </row>
    <row r="498" spans="2:7" s="261" customFormat="1">
      <c r="B498" s="267"/>
      <c r="C498" s="267"/>
      <c r="D498" s="269"/>
      <c r="E498" s="268"/>
      <c r="F498" s="267"/>
      <c r="G498" s="266"/>
    </row>
    <row r="499" spans="2:7" s="261" customFormat="1">
      <c r="B499" s="267"/>
      <c r="C499" s="267"/>
      <c r="D499" s="269"/>
      <c r="E499" s="268"/>
      <c r="F499" s="267"/>
      <c r="G499" s="266"/>
    </row>
    <row r="500" spans="2:7" s="261" customFormat="1">
      <c r="B500" s="267"/>
      <c r="C500" s="267"/>
      <c r="D500" s="269"/>
      <c r="E500" s="268"/>
      <c r="F500" s="267"/>
      <c r="G500" s="266"/>
    </row>
    <row r="501" spans="2:7" s="261" customFormat="1">
      <c r="B501" s="267"/>
      <c r="C501" s="267"/>
      <c r="D501" s="269"/>
      <c r="E501" s="268"/>
      <c r="F501" s="267"/>
      <c r="G501" s="266"/>
    </row>
    <row r="502" spans="2:7" s="261" customFormat="1">
      <c r="B502" s="267"/>
      <c r="C502" s="267"/>
      <c r="D502" s="269"/>
      <c r="E502" s="268"/>
      <c r="F502" s="267"/>
      <c r="G502" s="266"/>
    </row>
    <row r="503" spans="2:7" s="261" customFormat="1">
      <c r="B503" s="267"/>
      <c r="C503" s="267"/>
      <c r="D503" s="269"/>
      <c r="E503" s="268"/>
      <c r="F503" s="267"/>
      <c r="G503" s="266"/>
    </row>
    <row r="504" spans="2:7" s="261" customFormat="1">
      <c r="B504" s="267"/>
      <c r="C504" s="267"/>
      <c r="D504" s="269"/>
      <c r="E504" s="268"/>
      <c r="F504" s="267"/>
      <c r="G504" s="266"/>
    </row>
    <row r="505" spans="2:7" s="261" customFormat="1">
      <c r="B505" s="267"/>
      <c r="C505" s="267"/>
      <c r="D505" s="269"/>
      <c r="E505" s="268"/>
      <c r="F505" s="267"/>
      <c r="G505" s="266"/>
    </row>
    <row r="506" spans="2:7" s="261" customFormat="1">
      <c r="B506" s="267"/>
      <c r="C506" s="267"/>
      <c r="D506" s="269"/>
      <c r="E506" s="268"/>
      <c r="F506" s="267"/>
      <c r="G506" s="266"/>
    </row>
    <row r="507" spans="2:7" s="261" customFormat="1">
      <c r="B507" s="267"/>
      <c r="C507" s="267"/>
      <c r="D507" s="269"/>
      <c r="E507" s="268"/>
      <c r="F507" s="267"/>
      <c r="G507" s="266"/>
    </row>
    <row r="508" spans="2:7" s="261" customFormat="1">
      <c r="B508" s="267"/>
      <c r="C508" s="267"/>
      <c r="D508" s="269"/>
      <c r="E508" s="268"/>
      <c r="F508" s="267"/>
      <c r="G508" s="266"/>
    </row>
    <row r="509" spans="2:7" s="261" customFormat="1">
      <c r="B509" s="267"/>
      <c r="C509" s="267"/>
      <c r="D509" s="269"/>
      <c r="E509" s="268"/>
      <c r="F509" s="267"/>
      <c r="G509" s="266"/>
    </row>
    <row r="510" spans="2:7" s="261" customFormat="1">
      <c r="B510" s="267"/>
      <c r="C510" s="267"/>
      <c r="D510" s="269"/>
      <c r="E510" s="268"/>
      <c r="F510" s="267"/>
      <c r="G510" s="266"/>
    </row>
    <row r="511" spans="2:7" s="261" customFormat="1">
      <c r="B511" s="267"/>
      <c r="C511" s="267"/>
      <c r="D511" s="269"/>
      <c r="E511" s="268"/>
      <c r="F511" s="267"/>
      <c r="G511" s="266"/>
    </row>
    <row r="512" spans="2:7" s="261" customFormat="1">
      <c r="B512" s="267"/>
      <c r="C512" s="267"/>
      <c r="D512" s="269"/>
      <c r="E512" s="268"/>
      <c r="F512" s="267"/>
      <c r="G512" s="266"/>
    </row>
    <row r="513" spans="2:7" s="261" customFormat="1">
      <c r="B513" s="267"/>
      <c r="C513" s="267"/>
      <c r="D513" s="269"/>
      <c r="E513" s="268"/>
      <c r="F513" s="267"/>
      <c r="G513" s="266"/>
    </row>
    <row r="514" spans="2:7" s="261" customFormat="1">
      <c r="B514" s="267"/>
      <c r="C514" s="267"/>
      <c r="D514" s="269"/>
      <c r="E514" s="268"/>
      <c r="F514" s="267"/>
      <c r="G514" s="266"/>
    </row>
    <row r="515" spans="2:7" s="261" customFormat="1">
      <c r="B515" s="267"/>
      <c r="C515" s="267"/>
      <c r="D515" s="269"/>
      <c r="E515" s="268"/>
      <c r="F515" s="267"/>
      <c r="G515" s="266"/>
    </row>
    <row r="516" spans="2:7" s="261" customFormat="1">
      <c r="B516" s="267"/>
      <c r="C516" s="267"/>
      <c r="D516" s="269"/>
      <c r="E516" s="268"/>
      <c r="F516" s="267"/>
      <c r="G516" s="266"/>
    </row>
    <row r="517" spans="2:7" s="261" customFormat="1">
      <c r="B517" s="267"/>
      <c r="C517" s="267"/>
      <c r="D517" s="269"/>
      <c r="E517" s="268"/>
      <c r="F517" s="267"/>
      <c r="G517" s="266"/>
    </row>
    <row r="518" spans="2:7" s="261" customFormat="1">
      <c r="B518" s="267"/>
      <c r="C518" s="267"/>
      <c r="D518" s="269"/>
      <c r="E518" s="268"/>
      <c r="F518" s="267"/>
      <c r="G518" s="266"/>
    </row>
    <row r="519" spans="2:7" s="261" customFormat="1">
      <c r="B519" s="267"/>
      <c r="C519" s="267"/>
      <c r="D519" s="269"/>
      <c r="E519" s="268"/>
      <c r="F519" s="267"/>
      <c r="G519" s="266"/>
    </row>
    <row r="520" spans="2:7" s="261" customFormat="1">
      <c r="B520" s="267"/>
      <c r="C520" s="267"/>
      <c r="D520" s="269"/>
      <c r="E520" s="268"/>
      <c r="F520" s="267"/>
      <c r="G520" s="266"/>
    </row>
    <row r="521" spans="2:7" s="261" customFormat="1">
      <c r="B521" s="267"/>
      <c r="C521" s="267"/>
      <c r="D521" s="269"/>
      <c r="E521" s="268"/>
      <c r="F521" s="267"/>
      <c r="G521" s="266"/>
    </row>
    <row r="522" spans="2:7" s="261" customFormat="1">
      <c r="B522" s="267"/>
      <c r="C522" s="267"/>
      <c r="D522" s="269"/>
      <c r="E522" s="268"/>
      <c r="F522" s="267"/>
      <c r="G522" s="266"/>
    </row>
    <row r="523" spans="2:7" s="261" customFormat="1">
      <c r="B523" s="267"/>
      <c r="C523" s="267"/>
      <c r="D523" s="269"/>
      <c r="E523" s="268"/>
      <c r="F523" s="267"/>
      <c r="G523" s="266"/>
    </row>
    <row r="524" spans="2:7" s="261" customFormat="1">
      <c r="B524" s="267"/>
      <c r="C524" s="267"/>
      <c r="D524" s="269"/>
      <c r="E524" s="268"/>
      <c r="F524" s="267"/>
      <c r="G524" s="266"/>
    </row>
    <row r="525" spans="2:7" s="261" customFormat="1">
      <c r="B525" s="267"/>
      <c r="C525" s="267"/>
      <c r="D525" s="269"/>
      <c r="E525" s="268"/>
      <c r="F525" s="267"/>
      <c r="G525" s="266"/>
    </row>
    <row r="526" spans="2:7" s="261" customFormat="1">
      <c r="B526" s="267"/>
      <c r="C526" s="267"/>
      <c r="D526" s="269"/>
      <c r="E526" s="268"/>
      <c r="F526" s="267"/>
      <c r="G526" s="266"/>
    </row>
    <row r="527" spans="2:7" s="261" customFormat="1">
      <c r="B527" s="267"/>
      <c r="C527" s="267"/>
      <c r="D527" s="269"/>
      <c r="E527" s="268"/>
      <c r="F527" s="267"/>
      <c r="G527" s="266"/>
    </row>
    <row r="528" spans="2:7" s="261" customFormat="1">
      <c r="B528" s="267"/>
      <c r="C528" s="267"/>
      <c r="D528" s="269"/>
      <c r="E528" s="268"/>
      <c r="F528" s="267"/>
      <c r="G528" s="266"/>
    </row>
    <row r="529" spans="2:7" s="261" customFormat="1">
      <c r="B529" s="267"/>
      <c r="C529" s="267"/>
      <c r="D529" s="269"/>
      <c r="E529" s="268"/>
      <c r="F529" s="267"/>
      <c r="G529" s="266"/>
    </row>
    <row r="530" spans="2:7" s="261" customFormat="1">
      <c r="B530" s="267"/>
      <c r="C530" s="267"/>
      <c r="D530" s="269"/>
      <c r="E530" s="268"/>
      <c r="F530" s="267"/>
      <c r="G530" s="266"/>
    </row>
    <row r="531" spans="2:7" s="261" customFormat="1">
      <c r="B531" s="267"/>
      <c r="C531" s="267"/>
      <c r="D531" s="269"/>
      <c r="E531" s="268"/>
      <c r="F531" s="267"/>
      <c r="G531" s="266"/>
    </row>
    <row r="532" spans="2:7" s="261" customFormat="1">
      <c r="B532" s="267"/>
      <c r="C532" s="267"/>
      <c r="D532" s="269"/>
      <c r="E532" s="268"/>
      <c r="F532" s="267"/>
      <c r="G532" s="266"/>
    </row>
    <row r="533" spans="2:7" s="261" customFormat="1">
      <c r="B533" s="267"/>
      <c r="C533" s="267"/>
      <c r="D533" s="269"/>
      <c r="E533" s="268"/>
      <c r="F533" s="267"/>
      <c r="G533" s="266"/>
    </row>
    <row r="534" spans="2:7" s="261" customFormat="1">
      <c r="B534" s="267"/>
      <c r="C534" s="267"/>
      <c r="D534" s="269"/>
      <c r="E534" s="268"/>
      <c r="F534" s="267"/>
      <c r="G534" s="266"/>
    </row>
    <row r="535" spans="2:7" s="261" customFormat="1">
      <c r="B535" s="267"/>
      <c r="C535" s="267"/>
      <c r="D535" s="269"/>
      <c r="E535" s="268"/>
      <c r="F535" s="267"/>
      <c r="G535" s="266"/>
    </row>
    <row r="536" spans="2:7" s="261" customFormat="1">
      <c r="B536" s="267"/>
      <c r="C536" s="267"/>
      <c r="D536" s="269"/>
      <c r="E536" s="268"/>
      <c r="F536" s="267"/>
      <c r="G536" s="266"/>
    </row>
    <row r="537" spans="2:7" s="261" customFormat="1">
      <c r="B537" s="267"/>
      <c r="C537" s="267"/>
      <c r="D537" s="269"/>
      <c r="E537" s="268"/>
      <c r="F537" s="267"/>
      <c r="G537" s="266"/>
    </row>
    <row r="538" spans="2:7" s="261" customFormat="1">
      <c r="B538" s="267"/>
      <c r="C538" s="267"/>
      <c r="D538" s="269"/>
      <c r="E538" s="268"/>
      <c r="F538" s="267"/>
      <c r="G538" s="266"/>
    </row>
    <row r="539" spans="2:7" s="261" customFormat="1">
      <c r="B539" s="267"/>
      <c r="C539" s="267"/>
      <c r="D539" s="269"/>
      <c r="E539" s="268"/>
      <c r="F539" s="267"/>
      <c r="G539" s="266"/>
    </row>
    <row r="540" spans="2:7" s="261" customFormat="1">
      <c r="B540" s="267"/>
      <c r="C540" s="267"/>
      <c r="D540" s="269"/>
      <c r="E540" s="268"/>
      <c r="F540" s="267"/>
      <c r="G540" s="266"/>
    </row>
    <row r="541" spans="2:7" s="261" customFormat="1">
      <c r="B541" s="267"/>
      <c r="C541" s="267"/>
      <c r="D541" s="269"/>
      <c r="E541" s="268"/>
      <c r="F541" s="267"/>
      <c r="G541" s="266"/>
    </row>
    <row r="542" spans="2:7" s="261" customFormat="1">
      <c r="B542" s="267"/>
      <c r="C542" s="267"/>
      <c r="D542" s="269"/>
      <c r="E542" s="268"/>
      <c r="F542" s="267"/>
      <c r="G542" s="266"/>
    </row>
    <row r="543" spans="2:7" s="261" customFormat="1">
      <c r="B543" s="267"/>
      <c r="C543" s="267"/>
      <c r="D543" s="269"/>
      <c r="E543" s="268"/>
      <c r="F543" s="267"/>
      <c r="G543" s="266"/>
    </row>
    <row r="544" spans="2:7" s="261" customFormat="1">
      <c r="B544" s="267"/>
      <c r="C544" s="267"/>
      <c r="D544" s="269"/>
      <c r="E544" s="268"/>
      <c r="F544" s="267"/>
      <c r="G544" s="266"/>
    </row>
    <row r="545" spans="2:7" s="261" customFormat="1">
      <c r="B545" s="267"/>
      <c r="C545" s="267"/>
      <c r="D545" s="269"/>
      <c r="E545" s="268"/>
      <c r="F545" s="267"/>
      <c r="G545" s="266"/>
    </row>
    <row r="546" spans="2:7" s="261" customFormat="1">
      <c r="B546" s="267"/>
      <c r="C546" s="267"/>
      <c r="D546" s="269"/>
      <c r="E546" s="268"/>
      <c r="F546" s="267"/>
      <c r="G546" s="266"/>
    </row>
    <row r="547" spans="2:7" s="261" customFormat="1">
      <c r="B547" s="267"/>
      <c r="C547" s="267"/>
      <c r="D547" s="269"/>
      <c r="E547" s="268"/>
      <c r="F547" s="267"/>
      <c r="G547" s="266"/>
    </row>
    <row r="548" spans="2:7" s="261" customFormat="1">
      <c r="B548" s="267"/>
      <c r="C548" s="267"/>
      <c r="D548" s="269"/>
      <c r="E548" s="268"/>
      <c r="F548" s="267"/>
      <c r="G548" s="266"/>
    </row>
    <row r="549" spans="2:7" s="261" customFormat="1">
      <c r="B549" s="267"/>
      <c r="C549" s="267"/>
      <c r="D549" s="269"/>
      <c r="E549" s="268"/>
      <c r="F549" s="267"/>
      <c r="G549" s="266"/>
    </row>
    <row r="550" spans="2:7" s="261" customFormat="1">
      <c r="B550" s="267"/>
      <c r="C550" s="267"/>
      <c r="D550" s="269"/>
      <c r="E550" s="268"/>
      <c r="F550" s="267"/>
      <c r="G550" s="266"/>
    </row>
    <row r="551" spans="2:7" s="261" customFormat="1">
      <c r="B551" s="267"/>
      <c r="C551" s="267"/>
      <c r="D551" s="269"/>
      <c r="E551" s="268"/>
      <c r="F551" s="267"/>
      <c r="G551" s="266"/>
    </row>
    <row r="552" spans="2:7" s="261" customFormat="1">
      <c r="B552" s="267"/>
      <c r="C552" s="267"/>
      <c r="D552" s="269"/>
      <c r="E552" s="268"/>
      <c r="F552" s="267"/>
      <c r="G552" s="266"/>
    </row>
    <row r="553" spans="2:7" s="261" customFormat="1">
      <c r="B553" s="267"/>
      <c r="C553" s="267"/>
      <c r="D553" s="269"/>
      <c r="E553" s="268"/>
      <c r="F553" s="267"/>
      <c r="G553" s="266"/>
    </row>
    <row r="554" spans="2:7" s="261" customFormat="1">
      <c r="B554" s="267"/>
      <c r="C554" s="267"/>
      <c r="D554" s="269"/>
      <c r="E554" s="268"/>
      <c r="F554" s="267"/>
      <c r="G554" s="266"/>
    </row>
    <row r="555" spans="2:7" s="261" customFormat="1">
      <c r="B555" s="267"/>
      <c r="C555" s="267"/>
      <c r="D555" s="269"/>
      <c r="E555" s="268"/>
      <c r="F555" s="267"/>
      <c r="G555" s="266"/>
    </row>
    <row r="556" spans="2:7" s="261" customFormat="1">
      <c r="B556" s="267"/>
      <c r="C556" s="267"/>
      <c r="D556" s="269"/>
      <c r="E556" s="268"/>
      <c r="F556" s="267"/>
      <c r="G556" s="266"/>
    </row>
    <row r="557" spans="2:7" s="261" customFormat="1">
      <c r="B557" s="267"/>
      <c r="C557" s="267"/>
      <c r="D557" s="269"/>
      <c r="E557" s="268"/>
      <c r="F557" s="267"/>
      <c r="G557" s="266"/>
    </row>
    <row r="558" spans="2:7" s="261" customFormat="1">
      <c r="B558" s="267"/>
      <c r="C558" s="267"/>
      <c r="D558" s="269"/>
      <c r="E558" s="268"/>
      <c r="F558" s="267"/>
      <c r="G558" s="266"/>
    </row>
    <row r="559" spans="2:7" s="261" customFormat="1">
      <c r="B559" s="267"/>
      <c r="C559" s="267"/>
      <c r="D559" s="269"/>
      <c r="E559" s="268"/>
      <c r="F559" s="267"/>
      <c r="G559" s="266"/>
    </row>
    <row r="560" spans="2:7" s="261" customFormat="1">
      <c r="B560" s="267"/>
      <c r="C560" s="267"/>
      <c r="D560" s="269"/>
      <c r="E560" s="268"/>
      <c r="F560" s="267"/>
      <c r="G560" s="266"/>
    </row>
    <row r="561" spans="2:7" s="261" customFormat="1">
      <c r="B561" s="267"/>
      <c r="C561" s="267"/>
      <c r="D561" s="269"/>
      <c r="E561" s="268"/>
      <c r="F561" s="267"/>
      <c r="G561" s="266"/>
    </row>
    <row r="562" spans="2:7" s="261" customFormat="1">
      <c r="B562" s="267"/>
      <c r="C562" s="267"/>
      <c r="D562" s="269"/>
      <c r="E562" s="268"/>
      <c r="F562" s="267"/>
      <c r="G562" s="266"/>
    </row>
    <row r="563" spans="2:7" s="261" customFormat="1">
      <c r="B563" s="267"/>
      <c r="C563" s="267"/>
      <c r="D563" s="269"/>
      <c r="E563" s="268"/>
      <c r="F563" s="267"/>
      <c r="G563" s="266"/>
    </row>
    <row r="564" spans="2:7" s="261" customFormat="1">
      <c r="B564" s="267"/>
      <c r="C564" s="267"/>
      <c r="D564" s="269"/>
      <c r="E564" s="268"/>
      <c r="F564" s="267"/>
      <c r="G564" s="266"/>
    </row>
    <row r="565" spans="2:7" s="261" customFormat="1">
      <c r="B565" s="267"/>
      <c r="C565" s="267"/>
      <c r="D565" s="269"/>
      <c r="E565" s="268"/>
      <c r="F565" s="267"/>
      <c r="G565" s="266"/>
    </row>
    <row r="566" spans="2:7" s="261" customFormat="1">
      <c r="B566" s="267"/>
      <c r="C566" s="267"/>
      <c r="D566" s="269"/>
      <c r="E566" s="268"/>
      <c r="F566" s="267"/>
      <c r="G566" s="266"/>
    </row>
    <row r="567" spans="2:7" s="261" customFormat="1">
      <c r="B567" s="267"/>
      <c r="C567" s="267"/>
      <c r="D567" s="269"/>
      <c r="E567" s="268"/>
      <c r="F567" s="267"/>
      <c r="G567" s="266"/>
    </row>
    <row r="568" spans="2:7" s="261" customFormat="1">
      <c r="B568" s="267"/>
      <c r="C568" s="267"/>
      <c r="D568" s="269"/>
      <c r="E568" s="268"/>
      <c r="F568" s="267"/>
      <c r="G568" s="266"/>
    </row>
    <row r="569" spans="2:7" s="261" customFormat="1">
      <c r="B569" s="267"/>
      <c r="C569" s="267"/>
      <c r="D569" s="269"/>
      <c r="E569" s="268"/>
      <c r="F569" s="267"/>
      <c r="G569" s="266"/>
    </row>
    <row r="570" spans="2:7" s="261" customFormat="1">
      <c r="B570" s="267"/>
      <c r="C570" s="267"/>
      <c r="D570" s="269"/>
      <c r="E570" s="268"/>
      <c r="F570" s="267"/>
      <c r="G570" s="266"/>
    </row>
    <row r="571" spans="2:7" s="261" customFormat="1">
      <c r="B571" s="267"/>
      <c r="C571" s="267"/>
      <c r="D571" s="269"/>
      <c r="E571" s="268"/>
      <c r="F571" s="267"/>
      <c r="G571" s="266"/>
    </row>
    <row r="572" spans="2:7" s="261" customFormat="1">
      <c r="B572" s="267"/>
      <c r="C572" s="267"/>
      <c r="D572" s="269"/>
      <c r="E572" s="268"/>
      <c r="F572" s="267"/>
      <c r="G572" s="266"/>
    </row>
    <row r="573" spans="2:7" s="261" customFormat="1">
      <c r="B573" s="267"/>
      <c r="C573" s="267"/>
      <c r="D573" s="269"/>
      <c r="E573" s="268"/>
      <c r="F573" s="267"/>
      <c r="G573" s="266"/>
    </row>
    <row r="574" spans="2:7" s="261" customFormat="1">
      <c r="B574" s="267"/>
      <c r="C574" s="267"/>
      <c r="D574" s="269"/>
      <c r="E574" s="268"/>
      <c r="F574" s="267"/>
      <c r="G574" s="266"/>
    </row>
    <row r="575" spans="2:7" s="261" customFormat="1">
      <c r="B575" s="267"/>
      <c r="C575" s="267"/>
      <c r="D575" s="269"/>
      <c r="E575" s="268"/>
      <c r="F575" s="267"/>
      <c r="G575" s="266"/>
    </row>
    <row r="576" spans="2:7" s="261" customFormat="1">
      <c r="B576" s="267"/>
      <c r="C576" s="267"/>
      <c r="D576" s="269"/>
      <c r="E576" s="268"/>
      <c r="F576" s="267"/>
      <c r="G576" s="266"/>
    </row>
    <row r="577" spans="2:7" s="261" customFormat="1">
      <c r="B577" s="267"/>
      <c r="C577" s="267"/>
      <c r="D577" s="269"/>
      <c r="E577" s="268"/>
      <c r="F577" s="267"/>
      <c r="G577" s="266"/>
    </row>
    <row r="578" spans="2:7" s="261" customFormat="1">
      <c r="B578" s="267"/>
      <c r="C578" s="267"/>
      <c r="D578" s="269"/>
      <c r="E578" s="268"/>
      <c r="F578" s="267"/>
      <c r="G578" s="266"/>
    </row>
    <row r="579" spans="2:7" s="261" customFormat="1">
      <c r="B579" s="267"/>
      <c r="C579" s="267"/>
      <c r="D579" s="269"/>
      <c r="E579" s="268"/>
      <c r="F579" s="267"/>
      <c r="G579" s="266"/>
    </row>
    <row r="580" spans="2:7" s="261" customFormat="1">
      <c r="B580" s="267"/>
      <c r="C580" s="267"/>
      <c r="D580" s="269"/>
      <c r="E580" s="268"/>
      <c r="F580" s="267"/>
      <c r="G580" s="266"/>
    </row>
    <row r="581" spans="2:7" s="261" customFormat="1">
      <c r="B581" s="267"/>
      <c r="C581" s="267"/>
      <c r="D581" s="269"/>
      <c r="E581" s="268"/>
      <c r="F581" s="267"/>
      <c r="G581" s="266"/>
    </row>
    <row r="582" spans="2:7" s="261" customFormat="1">
      <c r="B582" s="267"/>
      <c r="C582" s="267"/>
      <c r="D582" s="269"/>
      <c r="E582" s="268"/>
      <c r="F582" s="267"/>
      <c r="G582" s="266"/>
    </row>
    <row r="583" spans="2:7" s="261" customFormat="1">
      <c r="B583" s="267"/>
      <c r="C583" s="267"/>
      <c r="D583" s="269"/>
      <c r="E583" s="268"/>
      <c r="F583" s="267"/>
      <c r="G583" s="266"/>
    </row>
    <row r="584" spans="2:7" s="261" customFormat="1">
      <c r="B584" s="267"/>
      <c r="C584" s="267"/>
      <c r="D584" s="269"/>
      <c r="E584" s="268"/>
      <c r="F584" s="267"/>
      <c r="G584" s="266"/>
    </row>
    <row r="585" spans="2:7" s="261" customFormat="1">
      <c r="B585" s="267"/>
      <c r="C585" s="267"/>
      <c r="D585" s="269"/>
      <c r="E585" s="268"/>
      <c r="F585" s="267"/>
      <c r="G585" s="266"/>
    </row>
    <row r="586" spans="2:7" s="261" customFormat="1">
      <c r="B586" s="267"/>
      <c r="C586" s="267"/>
      <c r="D586" s="269"/>
      <c r="E586" s="268"/>
      <c r="F586" s="267"/>
      <c r="G586" s="266"/>
    </row>
    <row r="587" spans="2:7" s="261" customFormat="1">
      <c r="B587" s="267"/>
      <c r="C587" s="267"/>
      <c r="D587" s="269"/>
      <c r="E587" s="268"/>
      <c r="F587" s="267"/>
      <c r="G587" s="266"/>
    </row>
    <row r="588" spans="2:7" s="261" customFormat="1">
      <c r="B588" s="267"/>
      <c r="C588" s="267"/>
      <c r="D588" s="269"/>
      <c r="E588" s="268"/>
      <c r="F588" s="267"/>
      <c r="G588" s="266"/>
    </row>
    <row r="589" spans="2:7" s="261" customFormat="1">
      <c r="B589" s="267"/>
      <c r="C589" s="267"/>
      <c r="D589" s="269"/>
      <c r="E589" s="268"/>
      <c r="F589" s="267"/>
      <c r="G589" s="266"/>
    </row>
    <row r="590" spans="2:7" s="261" customFormat="1">
      <c r="B590" s="267"/>
      <c r="C590" s="267"/>
      <c r="D590" s="269"/>
      <c r="E590" s="268"/>
      <c r="F590" s="267"/>
      <c r="G590" s="266"/>
    </row>
    <row r="591" spans="2:7" s="261" customFormat="1">
      <c r="B591" s="267"/>
      <c r="C591" s="267"/>
      <c r="D591" s="269"/>
      <c r="E591" s="268"/>
      <c r="F591" s="267"/>
      <c r="G591" s="266"/>
    </row>
    <row r="592" spans="2:7" s="261" customFormat="1">
      <c r="B592" s="267"/>
      <c r="C592" s="267"/>
      <c r="D592" s="269"/>
      <c r="E592" s="268"/>
      <c r="F592" s="267"/>
      <c r="G592" s="266"/>
    </row>
    <row r="593" spans="2:7" s="261" customFormat="1">
      <c r="B593" s="267"/>
      <c r="C593" s="267"/>
      <c r="D593" s="269"/>
      <c r="E593" s="268"/>
      <c r="F593" s="267"/>
      <c r="G593" s="266"/>
    </row>
    <row r="594" spans="2:7" s="261" customFormat="1">
      <c r="B594" s="267"/>
      <c r="C594" s="267"/>
      <c r="D594" s="269"/>
      <c r="E594" s="268"/>
      <c r="F594" s="267"/>
      <c r="G594" s="266"/>
    </row>
    <row r="595" spans="2:7" s="261" customFormat="1">
      <c r="B595" s="267"/>
      <c r="C595" s="267"/>
      <c r="D595" s="269"/>
      <c r="E595" s="268"/>
      <c r="F595" s="267"/>
      <c r="G595" s="266"/>
    </row>
    <row r="596" spans="2:7" s="261" customFormat="1">
      <c r="B596" s="267"/>
      <c r="C596" s="267"/>
      <c r="D596" s="269"/>
      <c r="E596" s="268"/>
      <c r="F596" s="267"/>
      <c r="G596" s="266"/>
    </row>
    <row r="597" spans="2:7" s="261" customFormat="1">
      <c r="B597" s="267"/>
      <c r="C597" s="267"/>
      <c r="D597" s="269"/>
      <c r="E597" s="268"/>
      <c r="F597" s="267"/>
      <c r="G597" s="266"/>
    </row>
    <row r="598" spans="2:7" s="261" customFormat="1">
      <c r="B598" s="267"/>
      <c r="C598" s="267"/>
      <c r="D598" s="269"/>
      <c r="E598" s="268"/>
      <c r="F598" s="267"/>
      <c r="G598" s="266"/>
    </row>
    <row r="599" spans="2:7" s="261" customFormat="1">
      <c r="B599" s="267"/>
      <c r="C599" s="267"/>
      <c r="D599" s="269"/>
      <c r="E599" s="268"/>
      <c r="F599" s="267"/>
      <c r="G599" s="266"/>
    </row>
    <row r="600" spans="2:7" s="261" customFormat="1">
      <c r="B600" s="267"/>
      <c r="C600" s="267"/>
      <c r="D600" s="269"/>
      <c r="E600" s="268"/>
      <c r="F600" s="267"/>
      <c r="G600" s="266"/>
    </row>
    <row r="601" spans="2:7" s="261" customFormat="1">
      <c r="B601" s="267"/>
      <c r="C601" s="267"/>
      <c r="D601" s="269"/>
      <c r="E601" s="268"/>
      <c r="F601" s="267"/>
      <c r="G601" s="266"/>
    </row>
    <row r="602" spans="2:7" s="261" customFormat="1">
      <c r="B602" s="267"/>
      <c r="C602" s="267"/>
      <c r="D602" s="269"/>
      <c r="E602" s="268"/>
      <c r="F602" s="267"/>
      <c r="G602" s="266"/>
    </row>
    <row r="603" spans="2:7" s="261" customFormat="1">
      <c r="B603" s="267"/>
      <c r="C603" s="267"/>
      <c r="D603" s="269"/>
      <c r="E603" s="268"/>
      <c r="F603" s="267"/>
      <c r="G603" s="266"/>
    </row>
    <row r="604" spans="2:7" s="261" customFormat="1">
      <c r="B604" s="267"/>
      <c r="C604" s="267"/>
      <c r="D604" s="269"/>
      <c r="E604" s="268"/>
      <c r="F604" s="267"/>
      <c r="G604" s="266"/>
    </row>
    <row r="605" spans="2:7" s="261" customFormat="1">
      <c r="B605" s="267"/>
      <c r="C605" s="267"/>
      <c r="D605" s="269"/>
      <c r="E605" s="268"/>
      <c r="F605" s="267"/>
      <c r="G605" s="266"/>
    </row>
    <row r="606" spans="2:7" s="261" customFormat="1">
      <c r="B606" s="267"/>
      <c r="C606" s="267"/>
      <c r="D606" s="269"/>
      <c r="E606" s="268"/>
      <c r="F606" s="267"/>
      <c r="G606" s="266"/>
    </row>
    <row r="607" spans="2:7" s="261" customFormat="1">
      <c r="B607" s="267"/>
      <c r="C607" s="267"/>
      <c r="D607" s="269"/>
      <c r="E607" s="268"/>
      <c r="F607" s="267"/>
      <c r="G607" s="266"/>
    </row>
    <row r="608" spans="2:7" s="261" customFormat="1">
      <c r="B608" s="267"/>
      <c r="C608" s="267"/>
      <c r="D608" s="269"/>
      <c r="E608" s="268"/>
      <c r="F608" s="267"/>
      <c r="G608" s="266"/>
    </row>
    <row r="609" spans="2:7" s="261" customFormat="1">
      <c r="B609" s="267"/>
      <c r="C609" s="267"/>
      <c r="D609" s="269"/>
      <c r="E609" s="268"/>
      <c r="F609" s="267"/>
      <c r="G609" s="266"/>
    </row>
    <row r="610" spans="2:7" s="261" customFormat="1">
      <c r="B610" s="267"/>
      <c r="C610" s="267"/>
      <c r="D610" s="269"/>
      <c r="E610" s="268"/>
      <c r="F610" s="267"/>
      <c r="G610" s="266"/>
    </row>
    <row r="611" spans="2:7" s="261" customFormat="1">
      <c r="B611" s="267"/>
      <c r="C611" s="267"/>
      <c r="D611" s="269"/>
      <c r="E611" s="268"/>
      <c r="F611" s="267"/>
      <c r="G611" s="266"/>
    </row>
    <row r="612" spans="2:7" s="261" customFormat="1">
      <c r="B612" s="267"/>
      <c r="C612" s="267"/>
      <c r="D612" s="269"/>
      <c r="E612" s="268"/>
      <c r="F612" s="267"/>
      <c r="G612" s="266"/>
    </row>
    <row r="613" spans="2:7" s="261" customFormat="1">
      <c r="B613" s="267"/>
      <c r="C613" s="267"/>
      <c r="D613" s="269"/>
      <c r="E613" s="268"/>
      <c r="F613" s="267"/>
      <c r="G613" s="266"/>
    </row>
    <row r="614" spans="2:7" s="261" customFormat="1">
      <c r="B614" s="267"/>
      <c r="C614" s="267"/>
      <c r="D614" s="269"/>
      <c r="E614" s="268"/>
      <c r="F614" s="267"/>
      <c r="G614" s="266"/>
    </row>
    <row r="615" spans="2:7" s="261" customFormat="1">
      <c r="B615" s="267"/>
      <c r="C615" s="267"/>
      <c r="D615" s="269"/>
      <c r="E615" s="268"/>
      <c r="F615" s="267"/>
      <c r="G615" s="266"/>
    </row>
    <row r="616" spans="2:7" s="261" customFormat="1">
      <c r="B616" s="267"/>
      <c r="C616" s="267"/>
      <c r="D616" s="269"/>
      <c r="E616" s="268"/>
      <c r="F616" s="267"/>
      <c r="G616" s="266"/>
    </row>
    <row r="617" spans="2:7" s="261" customFormat="1">
      <c r="B617" s="267"/>
      <c r="C617" s="267"/>
      <c r="D617" s="269"/>
      <c r="E617" s="268"/>
      <c r="F617" s="267"/>
      <c r="G617" s="266"/>
    </row>
    <row r="618" spans="2:7" s="261" customFormat="1">
      <c r="B618" s="267"/>
      <c r="C618" s="267"/>
      <c r="D618" s="269"/>
      <c r="E618" s="268"/>
      <c r="F618" s="267"/>
      <c r="G618" s="266"/>
    </row>
    <row r="619" spans="2:7" s="261" customFormat="1">
      <c r="B619" s="267"/>
      <c r="C619" s="267"/>
      <c r="D619" s="269"/>
      <c r="E619" s="268"/>
      <c r="F619" s="267"/>
      <c r="G619" s="266"/>
    </row>
    <row r="620" spans="2:7" s="261" customFormat="1">
      <c r="B620" s="267"/>
      <c r="C620" s="267"/>
      <c r="D620" s="269"/>
      <c r="E620" s="268"/>
      <c r="F620" s="267"/>
      <c r="G620" s="266"/>
    </row>
    <row r="621" spans="2:7" s="261" customFormat="1">
      <c r="B621" s="267"/>
      <c r="C621" s="267"/>
      <c r="D621" s="269"/>
      <c r="E621" s="268"/>
      <c r="F621" s="267"/>
      <c r="G621" s="266"/>
    </row>
    <row r="622" spans="2:7" s="261" customFormat="1">
      <c r="B622" s="267"/>
      <c r="C622" s="267"/>
      <c r="D622" s="269"/>
      <c r="E622" s="268"/>
      <c r="F622" s="267"/>
      <c r="G622" s="266"/>
    </row>
    <row r="623" spans="2:7" s="261" customFormat="1">
      <c r="B623" s="267"/>
      <c r="C623" s="267"/>
      <c r="D623" s="269"/>
      <c r="E623" s="268"/>
      <c r="F623" s="267"/>
      <c r="G623" s="266"/>
    </row>
    <row r="624" spans="2:7" s="261" customFormat="1">
      <c r="B624" s="267"/>
      <c r="C624" s="267"/>
      <c r="D624" s="269"/>
      <c r="E624" s="268"/>
      <c r="F624" s="267"/>
      <c r="G624" s="266"/>
    </row>
    <row r="625" spans="2:7" s="261" customFormat="1">
      <c r="B625" s="267"/>
      <c r="C625" s="267"/>
      <c r="D625" s="269"/>
      <c r="E625" s="268"/>
      <c r="F625" s="267"/>
      <c r="G625" s="266"/>
    </row>
    <row r="626" spans="2:7" s="261" customFormat="1">
      <c r="B626" s="267"/>
      <c r="C626" s="267"/>
      <c r="D626" s="269"/>
      <c r="E626" s="268"/>
      <c r="F626" s="267"/>
      <c r="G626" s="266"/>
    </row>
    <row r="627" spans="2:7" s="261" customFormat="1">
      <c r="B627" s="267"/>
      <c r="C627" s="267"/>
      <c r="D627" s="269"/>
      <c r="E627" s="268"/>
      <c r="F627" s="267"/>
      <c r="G627" s="266"/>
    </row>
    <row r="628" spans="2:7" s="261" customFormat="1">
      <c r="B628" s="267"/>
      <c r="C628" s="267"/>
      <c r="D628" s="269"/>
      <c r="E628" s="268"/>
      <c r="F628" s="267"/>
      <c r="G628" s="266"/>
    </row>
    <row r="629" spans="2:7" s="261" customFormat="1">
      <c r="B629" s="267"/>
      <c r="C629" s="267"/>
      <c r="D629" s="269"/>
      <c r="E629" s="268"/>
      <c r="F629" s="267"/>
      <c r="G629" s="266"/>
    </row>
    <row r="630" spans="2:7" s="261" customFormat="1">
      <c r="B630" s="267"/>
      <c r="C630" s="267"/>
      <c r="D630" s="269"/>
      <c r="E630" s="268"/>
      <c r="F630" s="267"/>
      <c r="G630" s="266"/>
    </row>
    <row r="631" spans="2:7" s="261" customFormat="1">
      <c r="B631" s="267"/>
      <c r="C631" s="267"/>
      <c r="D631" s="269"/>
      <c r="E631" s="268"/>
      <c r="F631" s="267"/>
      <c r="G631" s="266"/>
    </row>
    <row r="632" spans="2:7" s="261" customFormat="1">
      <c r="B632" s="267"/>
      <c r="C632" s="267"/>
      <c r="D632" s="269"/>
      <c r="E632" s="268"/>
      <c r="F632" s="267"/>
      <c r="G632" s="266"/>
    </row>
    <row r="633" spans="2:7" s="261" customFormat="1">
      <c r="B633" s="267"/>
      <c r="C633" s="267"/>
      <c r="D633" s="269"/>
      <c r="E633" s="268"/>
      <c r="F633" s="267"/>
      <c r="G633" s="266"/>
    </row>
    <row r="634" spans="2:7" s="261" customFormat="1">
      <c r="B634" s="267"/>
      <c r="C634" s="267"/>
      <c r="D634" s="269"/>
      <c r="E634" s="268"/>
      <c r="F634" s="267"/>
      <c r="G634" s="266"/>
    </row>
    <row r="635" spans="2:7" s="261" customFormat="1">
      <c r="B635" s="267"/>
      <c r="C635" s="267"/>
      <c r="D635" s="269"/>
      <c r="E635" s="268"/>
      <c r="F635" s="267"/>
      <c r="G635" s="266"/>
    </row>
    <row r="636" spans="2:7" s="261" customFormat="1">
      <c r="B636" s="267"/>
      <c r="C636" s="267"/>
      <c r="D636" s="269"/>
      <c r="E636" s="268"/>
      <c r="F636" s="267"/>
      <c r="G636" s="266"/>
    </row>
    <row r="637" spans="2:7" s="261" customFormat="1">
      <c r="B637" s="267"/>
      <c r="C637" s="267"/>
      <c r="D637" s="269"/>
      <c r="E637" s="268"/>
      <c r="F637" s="267"/>
      <c r="G637" s="266"/>
    </row>
    <row r="638" spans="2:7" s="261" customFormat="1">
      <c r="B638" s="267"/>
      <c r="C638" s="267"/>
      <c r="D638" s="269"/>
      <c r="E638" s="268"/>
      <c r="F638" s="267"/>
      <c r="G638" s="266"/>
    </row>
    <row r="639" spans="2:7" s="261" customFormat="1">
      <c r="B639" s="267"/>
      <c r="C639" s="267"/>
      <c r="D639" s="269"/>
      <c r="E639" s="268"/>
      <c r="F639" s="267"/>
      <c r="G639" s="266"/>
    </row>
    <row r="640" spans="2:7" s="261" customFormat="1">
      <c r="B640" s="267"/>
      <c r="C640" s="267"/>
      <c r="D640" s="269"/>
      <c r="E640" s="268"/>
      <c r="F640" s="267"/>
      <c r="G640" s="266"/>
    </row>
    <row r="641" spans="2:7" s="261" customFormat="1">
      <c r="B641" s="267"/>
      <c r="C641" s="267"/>
      <c r="D641" s="269"/>
      <c r="E641" s="268"/>
      <c r="F641" s="267"/>
      <c r="G641" s="266"/>
    </row>
    <row r="642" spans="2:7" s="261" customFormat="1">
      <c r="B642" s="267"/>
      <c r="C642" s="267"/>
      <c r="D642" s="269"/>
      <c r="E642" s="268"/>
      <c r="F642" s="267"/>
      <c r="G642" s="266"/>
    </row>
    <row r="643" spans="2:7" s="261" customFormat="1">
      <c r="B643" s="267"/>
      <c r="C643" s="267"/>
      <c r="D643" s="269"/>
      <c r="E643" s="268"/>
      <c r="F643" s="267"/>
      <c r="G643" s="266"/>
    </row>
    <row r="644" spans="2:7" s="261" customFormat="1">
      <c r="B644" s="267"/>
      <c r="C644" s="267"/>
      <c r="D644" s="269"/>
      <c r="E644" s="268"/>
      <c r="F644" s="267"/>
      <c r="G644" s="266"/>
    </row>
    <row r="645" spans="2:7" s="261" customFormat="1">
      <c r="B645" s="267"/>
      <c r="C645" s="267"/>
      <c r="D645" s="269"/>
      <c r="E645" s="268"/>
      <c r="F645" s="267"/>
      <c r="G645" s="266"/>
    </row>
    <row r="646" spans="2:7" s="261" customFormat="1">
      <c r="B646" s="267"/>
      <c r="C646" s="267"/>
      <c r="D646" s="269"/>
      <c r="E646" s="268"/>
      <c r="F646" s="267"/>
      <c r="G646" s="266"/>
    </row>
    <row r="647" spans="2:7" s="261" customFormat="1">
      <c r="B647" s="267"/>
      <c r="C647" s="267"/>
      <c r="D647" s="269"/>
      <c r="E647" s="268"/>
      <c r="F647" s="267"/>
      <c r="G647" s="266"/>
    </row>
    <row r="648" spans="2:7" s="261" customFormat="1">
      <c r="B648" s="267"/>
      <c r="C648" s="267"/>
      <c r="D648" s="269"/>
      <c r="E648" s="268"/>
      <c r="F648" s="267"/>
      <c r="G648" s="266"/>
    </row>
    <row r="649" spans="2:7" s="261" customFormat="1">
      <c r="B649" s="267"/>
      <c r="C649" s="267"/>
      <c r="D649" s="269"/>
      <c r="E649" s="268"/>
      <c r="F649" s="267"/>
      <c r="G649" s="266"/>
    </row>
    <row r="650" spans="2:7" s="261" customFormat="1">
      <c r="B650" s="267"/>
      <c r="C650" s="267"/>
      <c r="D650" s="269"/>
      <c r="E650" s="268"/>
      <c r="F650" s="267"/>
      <c r="G650" s="266"/>
    </row>
    <row r="651" spans="2:7" s="261" customFormat="1">
      <c r="B651" s="267"/>
      <c r="C651" s="267"/>
      <c r="D651" s="269"/>
      <c r="E651" s="268"/>
      <c r="F651" s="267"/>
      <c r="G651" s="266"/>
    </row>
    <row r="652" spans="2:7" s="261" customFormat="1">
      <c r="B652" s="267"/>
      <c r="C652" s="267"/>
      <c r="D652" s="269"/>
      <c r="E652" s="268"/>
      <c r="F652" s="267"/>
      <c r="G652" s="266"/>
    </row>
    <row r="653" spans="2:7" s="261" customFormat="1">
      <c r="B653" s="267"/>
      <c r="C653" s="267"/>
      <c r="D653" s="269"/>
      <c r="E653" s="268"/>
      <c r="F653" s="267"/>
      <c r="G653" s="266"/>
    </row>
    <row r="654" spans="2:7" s="261" customFormat="1">
      <c r="B654" s="267"/>
      <c r="C654" s="267"/>
      <c r="D654" s="269"/>
      <c r="E654" s="268"/>
      <c r="F654" s="267"/>
      <c r="G654" s="266"/>
    </row>
    <row r="655" spans="2:7" s="261" customFormat="1">
      <c r="B655" s="267"/>
      <c r="C655" s="267"/>
      <c r="D655" s="269"/>
      <c r="E655" s="268"/>
      <c r="F655" s="267"/>
      <c r="G655" s="266"/>
    </row>
    <row r="656" spans="2:7" s="261" customFormat="1">
      <c r="B656" s="267"/>
      <c r="C656" s="267"/>
      <c r="D656" s="269"/>
      <c r="E656" s="268"/>
      <c r="F656" s="267"/>
      <c r="G656" s="266"/>
    </row>
    <row r="657" spans="2:7" s="261" customFormat="1">
      <c r="B657" s="267"/>
      <c r="C657" s="267"/>
      <c r="D657" s="269"/>
      <c r="E657" s="268"/>
      <c r="F657" s="267"/>
      <c r="G657" s="266"/>
    </row>
    <row r="658" spans="2:7" s="261" customFormat="1">
      <c r="B658" s="267"/>
      <c r="C658" s="267"/>
      <c r="D658" s="269"/>
      <c r="E658" s="268"/>
      <c r="F658" s="267"/>
      <c r="G658" s="266"/>
    </row>
    <row r="659" spans="2:7" s="261" customFormat="1">
      <c r="B659" s="267"/>
      <c r="C659" s="267"/>
      <c r="D659" s="269"/>
      <c r="E659" s="268"/>
      <c r="F659" s="267"/>
      <c r="G659" s="266"/>
    </row>
    <row r="660" spans="2:7" s="261" customFormat="1">
      <c r="B660" s="267"/>
      <c r="C660" s="267"/>
      <c r="D660" s="269"/>
      <c r="E660" s="268"/>
      <c r="F660" s="267"/>
      <c r="G660" s="266"/>
    </row>
    <row r="661" spans="2:7" s="261" customFormat="1">
      <c r="B661" s="267"/>
      <c r="C661" s="267"/>
      <c r="D661" s="269"/>
      <c r="E661" s="268"/>
      <c r="F661" s="267"/>
      <c r="G661" s="266"/>
    </row>
    <row r="662" spans="2:7" s="261" customFormat="1">
      <c r="B662" s="267"/>
      <c r="C662" s="267"/>
      <c r="D662" s="269"/>
      <c r="E662" s="268"/>
      <c r="F662" s="267"/>
      <c r="G662" s="266"/>
    </row>
    <row r="663" spans="2:7" s="261" customFormat="1">
      <c r="B663" s="267"/>
      <c r="C663" s="267"/>
      <c r="D663" s="269"/>
      <c r="E663" s="268"/>
      <c r="F663" s="267"/>
      <c r="G663" s="266"/>
    </row>
    <row r="664" spans="2:7" s="261" customFormat="1">
      <c r="B664" s="267"/>
      <c r="C664" s="267"/>
      <c r="D664" s="269"/>
      <c r="E664" s="268"/>
      <c r="F664" s="267"/>
      <c r="G664" s="266"/>
    </row>
    <row r="665" spans="2:7" s="261" customFormat="1">
      <c r="B665" s="267"/>
      <c r="C665" s="267"/>
      <c r="D665" s="269"/>
      <c r="E665" s="268"/>
      <c r="F665" s="267"/>
      <c r="G665" s="266"/>
    </row>
    <row r="666" spans="2:7" s="261" customFormat="1">
      <c r="B666" s="267"/>
      <c r="C666" s="267"/>
      <c r="D666" s="269"/>
      <c r="E666" s="268"/>
      <c r="F666" s="267"/>
      <c r="G666" s="266"/>
    </row>
    <row r="667" spans="2:7" s="261" customFormat="1">
      <c r="B667" s="267"/>
      <c r="C667" s="267"/>
      <c r="D667" s="269"/>
      <c r="E667" s="268"/>
      <c r="F667" s="267"/>
      <c r="G667" s="266"/>
    </row>
    <row r="668" spans="2:7" s="261" customFormat="1">
      <c r="B668" s="267"/>
      <c r="C668" s="267"/>
      <c r="D668" s="269"/>
      <c r="E668" s="268"/>
      <c r="F668" s="267"/>
      <c r="G668" s="266"/>
    </row>
    <row r="669" spans="2:7" s="261" customFormat="1">
      <c r="B669" s="267"/>
      <c r="C669" s="267"/>
      <c r="D669" s="269"/>
      <c r="E669" s="268"/>
      <c r="F669" s="267"/>
      <c r="G669" s="266"/>
    </row>
    <row r="670" spans="2:7" s="261" customFormat="1">
      <c r="B670" s="267"/>
      <c r="C670" s="267"/>
      <c r="D670" s="269"/>
      <c r="E670" s="268"/>
      <c r="F670" s="267"/>
      <c r="G670" s="266"/>
    </row>
    <row r="671" spans="2:7" s="261" customFormat="1">
      <c r="B671" s="267"/>
      <c r="C671" s="267"/>
      <c r="D671" s="269"/>
      <c r="E671" s="268"/>
      <c r="F671" s="267"/>
      <c r="G671" s="266"/>
    </row>
    <row r="672" spans="2:7" s="261" customFormat="1">
      <c r="B672" s="267"/>
      <c r="C672" s="267"/>
      <c r="D672" s="269"/>
      <c r="E672" s="268"/>
      <c r="F672" s="267"/>
      <c r="G672" s="266"/>
    </row>
    <row r="673" spans="2:7" s="261" customFormat="1">
      <c r="B673" s="267"/>
      <c r="C673" s="267"/>
      <c r="D673" s="269"/>
      <c r="E673" s="268"/>
      <c r="F673" s="267"/>
      <c r="G673" s="266"/>
    </row>
    <row r="674" spans="2:7" s="261" customFormat="1">
      <c r="B674" s="267"/>
      <c r="C674" s="267"/>
      <c r="D674" s="269"/>
      <c r="E674" s="268"/>
      <c r="F674" s="267"/>
      <c r="G674" s="266"/>
    </row>
    <row r="675" spans="2:7" s="261" customFormat="1">
      <c r="B675" s="267"/>
      <c r="C675" s="267"/>
      <c r="D675" s="269"/>
      <c r="E675" s="268"/>
      <c r="F675" s="267"/>
      <c r="G675" s="266"/>
    </row>
    <row r="676" spans="2:7" s="261" customFormat="1">
      <c r="B676" s="267"/>
      <c r="C676" s="267"/>
      <c r="D676" s="269"/>
      <c r="E676" s="268"/>
      <c r="F676" s="267"/>
      <c r="G676" s="266"/>
    </row>
    <row r="677" spans="2:7" s="261" customFormat="1">
      <c r="B677" s="267"/>
      <c r="C677" s="267"/>
      <c r="D677" s="269"/>
      <c r="E677" s="268"/>
      <c r="F677" s="267"/>
      <c r="G677" s="266"/>
    </row>
    <row r="678" spans="2:7" s="261" customFormat="1">
      <c r="B678" s="267"/>
      <c r="C678" s="267"/>
      <c r="D678" s="269"/>
      <c r="E678" s="268"/>
      <c r="F678" s="267"/>
      <c r="G678" s="266"/>
    </row>
    <row r="679" spans="2:7" s="261" customFormat="1">
      <c r="B679" s="267"/>
      <c r="C679" s="267"/>
      <c r="D679" s="269"/>
      <c r="E679" s="268"/>
      <c r="F679" s="267"/>
      <c r="G679" s="266"/>
    </row>
    <row r="680" spans="2:7" s="261" customFormat="1">
      <c r="B680" s="267"/>
      <c r="C680" s="267"/>
      <c r="D680" s="269"/>
      <c r="E680" s="268"/>
      <c r="F680" s="267"/>
      <c r="G680" s="266"/>
    </row>
    <row r="681" spans="2:7" s="261" customFormat="1">
      <c r="B681" s="267"/>
      <c r="C681" s="267"/>
      <c r="D681" s="269"/>
      <c r="E681" s="268"/>
      <c r="F681" s="267"/>
      <c r="G681" s="266"/>
    </row>
    <row r="682" spans="2:7" s="261" customFormat="1">
      <c r="B682" s="267"/>
      <c r="C682" s="267"/>
      <c r="D682" s="269"/>
      <c r="E682" s="268"/>
      <c r="F682" s="267"/>
      <c r="G682" s="266"/>
    </row>
    <row r="683" spans="2:7" s="261" customFormat="1">
      <c r="B683" s="267"/>
      <c r="C683" s="267"/>
      <c r="D683" s="269"/>
      <c r="E683" s="268"/>
      <c r="F683" s="267"/>
      <c r="G683" s="266"/>
    </row>
    <row r="684" spans="2:7" s="261" customFormat="1">
      <c r="B684" s="267"/>
      <c r="C684" s="267"/>
      <c r="D684" s="269"/>
      <c r="E684" s="268"/>
      <c r="F684" s="267"/>
      <c r="G684" s="266"/>
    </row>
    <row r="685" spans="2:7" s="261" customFormat="1">
      <c r="B685" s="267"/>
      <c r="C685" s="267"/>
      <c r="D685" s="269"/>
      <c r="E685" s="268"/>
      <c r="F685" s="267"/>
      <c r="G685" s="266"/>
    </row>
    <row r="686" spans="2:7" s="261" customFormat="1">
      <c r="B686" s="267"/>
      <c r="C686" s="267"/>
      <c r="D686" s="269"/>
      <c r="E686" s="268"/>
      <c r="F686" s="267"/>
      <c r="G686" s="266"/>
    </row>
    <row r="687" spans="2:7" s="261" customFormat="1">
      <c r="B687" s="267"/>
      <c r="C687" s="267"/>
      <c r="D687" s="269"/>
      <c r="E687" s="268"/>
      <c r="F687" s="267"/>
      <c r="G687" s="266"/>
    </row>
    <row r="688" spans="2:7" s="261" customFormat="1">
      <c r="B688" s="267"/>
      <c r="C688" s="267"/>
      <c r="D688" s="269"/>
      <c r="E688" s="268"/>
      <c r="F688" s="267"/>
      <c r="G688" s="266"/>
    </row>
    <row r="689" spans="2:7" s="261" customFormat="1">
      <c r="B689" s="267"/>
      <c r="C689" s="267"/>
      <c r="D689" s="269"/>
      <c r="E689" s="268"/>
      <c r="F689" s="267"/>
      <c r="G689" s="266"/>
    </row>
    <row r="690" spans="2:7" s="261" customFormat="1">
      <c r="B690" s="267"/>
      <c r="C690" s="267"/>
      <c r="D690" s="269"/>
      <c r="E690" s="268"/>
      <c r="F690" s="267"/>
      <c r="G690" s="266"/>
    </row>
    <row r="691" spans="2:7" s="261" customFormat="1">
      <c r="B691" s="267"/>
      <c r="C691" s="267"/>
      <c r="D691" s="269"/>
      <c r="E691" s="268"/>
      <c r="F691" s="267"/>
      <c r="G691" s="266"/>
    </row>
    <row r="692" spans="2:7" s="261" customFormat="1">
      <c r="B692" s="267"/>
      <c r="C692" s="267"/>
      <c r="D692" s="269"/>
      <c r="E692" s="268"/>
      <c r="F692" s="267"/>
      <c r="G692" s="266"/>
    </row>
    <row r="693" spans="2:7" s="261" customFormat="1">
      <c r="B693" s="267"/>
      <c r="C693" s="267"/>
      <c r="D693" s="269"/>
      <c r="E693" s="268"/>
      <c r="F693" s="267"/>
      <c r="G693" s="266"/>
    </row>
    <row r="694" spans="2:7" s="261" customFormat="1">
      <c r="B694" s="267"/>
      <c r="C694" s="267"/>
      <c r="D694" s="269"/>
      <c r="E694" s="268"/>
      <c r="F694" s="267"/>
      <c r="G694" s="266"/>
    </row>
    <row r="695" spans="2:7" s="261" customFormat="1">
      <c r="B695" s="267"/>
      <c r="C695" s="267"/>
      <c r="D695" s="269"/>
      <c r="E695" s="268"/>
      <c r="F695" s="267"/>
      <c r="G695" s="266"/>
    </row>
    <row r="696" spans="2:7" s="261" customFormat="1">
      <c r="B696" s="267"/>
      <c r="C696" s="267"/>
      <c r="D696" s="269"/>
      <c r="E696" s="268"/>
      <c r="F696" s="267"/>
      <c r="G696" s="266"/>
    </row>
    <row r="697" spans="2:7" s="261" customFormat="1">
      <c r="B697" s="267"/>
      <c r="C697" s="267"/>
      <c r="D697" s="269"/>
      <c r="E697" s="268"/>
      <c r="F697" s="267"/>
      <c r="G697" s="266"/>
    </row>
    <row r="698" spans="2:7" s="261" customFormat="1">
      <c r="B698" s="267"/>
      <c r="C698" s="267"/>
      <c r="D698" s="269"/>
      <c r="E698" s="268"/>
      <c r="F698" s="267"/>
      <c r="G698" s="266"/>
    </row>
    <row r="699" spans="2:7" s="261" customFormat="1">
      <c r="B699" s="267"/>
      <c r="C699" s="267"/>
      <c r="D699" s="269"/>
      <c r="E699" s="268"/>
      <c r="F699" s="267"/>
      <c r="G699" s="266"/>
    </row>
    <row r="700" spans="2:7" s="261" customFormat="1">
      <c r="B700" s="267"/>
      <c r="C700" s="267"/>
      <c r="D700" s="269"/>
      <c r="E700" s="268"/>
      <c r="F700" s="267"/>
      <c r="G700" s="266"/>
    </row>
    <row r="701" spans="2:7" s="261" customFormat="1">
      <c r="B701" s="267"/>
      <c r="C701" s="267"/>
      <c r="D701" s="269"/>
      <c r="E701" s="268"/>
      <c r="F701" s="267"/>
      <c r="G701" s="266"/>
    </row>
    <row r="702" spans="2:7" s="261" customFormat="1">
      <c r="B702" s="267"/>
      <c r="C702" s="267"/>
      <c r="D702" s="269"/>
      <c r="E702" s="268"/>
      <c r="F702" s="267"/>
      <c r="G702" s="266"/>
    </row>
    <row r="703" spans="2:7" s="261" customFormat="1">
      <c r="B703" s="267"/>
      <c r="C703" s="267"/>
      <c r="D703" s="269"/>
      <c r="E703" s="268"/>
      <c r="F703" s="267"/>
      <c r="G703" s="266"/>
    </row>
    <row r="704" spans="2:7" s="261" customFormat="1">
      <c r="B704" s="267"/>
      <c r="C704" s="267"/>
      <c r="D704" s="269"/>
      <c r="E704" s="268"/>
      <c r="F704" s="267"/>
      <c r="G704" s="266"/>
    </row>
    <row r="705" spans="2:7" s="261" customFormat="1">
      <c r="B705" s="267"/>
      <c r="C705" s="267"/>
      <c r="D705" s="269"/>
      <c r="E705" s="268"/>
      <c r="F705" s="267"/>
      <c r="G705" s="266"/>
    </row>
    <row r="706" spans="2:7" s="261" customFormat="1">
      <c r="B706" s="267"/>
      <c r="C706" s="267"/>
      <c r="D706" s="269"/>
      <c r="E706" s="268"/>
      <c r="F706" s="267"/>
      <c r="G706" s="266"/>
    </row>
    <row r="707" spans="2:7" s="261" customFormat="1">
      <c r="B707" s="267"/>
      <c r="C707" s="267"/>
      <c r="D707" s="269"/>
      <c r="E707" s="268"/>
      <c r="F707" s="267"/>
      <c r="G707" s="266"/>
    </row>
    <row r="708" spans="2:7" s="261" customFormat="1">
      <c r="B708" s="267"/>
      <c r="C708" s="267"/>
      <c r="D708" s="269"/>
      <c r="E708" s="268"/>
      <c r="F708" s="267"/>
      <c r="G708" s="266"/>
    </row>
    <row r="709" spans="2:7" s="261" customFormat="1">
      <c r="B709" s="267"/>
      <c r="C709" s="267"/>
      <c r="D709" s="269"/>
      <c r="E709" s="268"/>
      <c r="F709" s="267"/>
      <c r="G709" s="266"/>
    </row>
    <row r="710" spans="2:7" s="261" customFormat="1">
      <c r="B710" s="267"/>
      <c r="C710" s="267"/>
      <c r="D710" s="269"/>
      <c r="E710" s="268"/>
      <c r="F710" s="267"/>
      <c r="G710" s="266"/>
    </row>
    <row r="711" spans="2:7" s="261" customFormat="1">
      <c r="B711" s="267"/>
      <c r="C711" s="267"/>
      <c r="D711" s="269"/>
      <c r="E711" s="268"/>
      <c r="F711" s="267"/>
      <c r="G711" s="266"/>
    </row>
    <row r="712" spans="2:7" s="261" customFormat="1">
      <c r="B712" s="267"/>
      <c r="C712" s="267"/>
      <c r="D712" s="269"/>
      <c r="E712" s="268"/>
      <c r="F712" s="267"/>
      <c r="G712" s="266"/>
    </row>
    <row r="713" spans="2:7" s="261" customFormat="1">
      <c r="B713" s="267"/>
      <c r="C713" s="267"/>
      <c r="D713" s="269"/>
      <c r="E713" s="268"/>
      <c r="F713" s="267"/>
      <c r="G713" s="266"/>
    </row>
    <row r="714" spans="2:7" s="261" customFormat="1">
      <c r="B714" s="267"/>
      <c r="C714" s="267"/>
      <c r="D714" s="269"/>
      <c r="E714" s="268"/>
      <c r="F714" s="267"/>
      <c r="G714" s="266"/>
    </row>
    <row r="715" spans="2:7" s="261" customFormat="1">
      <c r="B715" s="267"/>
      <c r="C715" s="267"/>
      <c r="D715" s="269"/>
      <c r="E715" s="268"/>
      <c r="F715" s="267"/>
      <c r="G715" s="266"/>
    </row>
    <row r="716" spans="2:7" s="261" customFormat="1">
      <c r="B716" s="267"/>
      <c r="C716" s="267"/>
      <c r="D716" s="269"/>
      <c r="E716" s="268"/>
      <c r="F716" s="267"/>
      <c r="G716" s="266"/>
    </row>
    <row r="717" spans="2:7" s="261" customFormat="1">
      <c r="B717" s="267"/>
      <c r="C717" s="267"/>
      <c r="D717" s="269"/>
      <c r="E717" s="268"/>
      <c r="F717" s="267"/>
      <c r="G717" s="266"/>
    </row>
    <row r="718" spans="2:7" s="261" customFormat="1">
      <c r="B718" s="267"/>
      <c r="C718" s="267"/>
      <c r="D718" s="269"/>
      <c r="E718" s="268"/>
      <c r="F718" s="267"/>
      <c r="G718" s="266"/>
    </row>
    <row r="719" spans="2:7" s="261" customFormat="1">
      <c r="B719" s="267"/>
      <c r="C719" s="267"/>
      <c r="D719" s="269"/>
      <c r="E719" s="268"/>
      <c r="F719" s="267"/>
      <c r="G719" s="266"/>
    </row>
    <row r="720" spans="2:7" s="261" customFormat="1">
      <c r="B720" s="267"/>
      <c r="C720" s="267"/>
      <c r="D720" s="269"/>
      <c r="E720" s="268"/>
      <c r="F720" s="267"/>
      <c r="G720" s="266"/>
    </row>
    <row r="721" spans="2:7" s="261" customFormat="1">
      <c r="B721" s="267"/>
      <c r="C721" s="267"/>
      <c r="D721" s="269"/>
      <c r="E721" s="268"/>
      <c r="F721" s="267"/>
      <c r="G721" s="266"/>
    </row>
    <row r="722" spans="2:7" s="261" customFormat="1">
      <c r="B722" s="267"/>
      <c r="C722" s="267"/>
      <c r="D722" s="269"/>
      <c r="E722" s="268"/>
      <c r="F722" s="267"/>
      <c r="G722" s="266"/>
    </row>
    <row r="723" spans="2:7" s="261" customFormat="1">
      <c r="B723" s="267"/>
      <c r="C723" s="267"/>
      <c r="D723" s="269"/>
      <c r="E723" s="268"/>
      <c r="F723" s="267"/>
      <c r="G723" s="266"/>
    </row>
    <row r="724" spans="2:7" s="261" customFormat="1">
      <c r="B724" s="267"/>
      <c r="C724" s="267"/>
      <c r="D724" s="269"/>
      <c r="E724" s="268"/>
      <c r="F724" s="267"/>
      <c r="G724" s="266"/>
    </row>
    <row r="725" spans="2:7" s="261" customFormat="1">
      <c r="B725" s="267"/>
      <c r="C725" s="267"/>
      <c r="D725" s="269"/>
      <c r="E725" s="268"/>
      <c r="F725" s="267"/>
      <c r="G725" s="266"/>
    </row>
    <row r="726" spans="2:7" s="261" customFormat="1">
      <c r="B726" s="267"/>
      <c r="C726" s="267"/>
      <c r="D726" s="269"/>
      <c r="E726" s="268"/>
      <c r="F726" s="267"/>
      <c r="G726" s="266"/>
    </row>
    <row r="727" spans="2:7" s="261" customFormat="1">
      <c r="B727" s="267"/>
      <c r="C727" s="267"/>
      <c r="D727" s="269"/>
      <c r="E727" s="268"/>
      <c r="F727" s="267"/>
      <c r="G727" s="266"/>
    </row>
    <row r="728" spans="2:7" s="261" customFormat="1">
      <c r="B728" s="267"/>
      <c r="C728" s="267"/>
      <c r="D728" s="269"/>
      <c r="E728" s="268"/>
      <c r="F728" s="267"/>
      <c r="G728" s="266"/>
    </row>
    <row r="729" spans="2:7" s="261" customFormat="1">
      <c r="B729" s="267"/>
      <c r="C729" s="267"/>
      <c r="D729" s="269"/>
      <c r="E729" s="268"/>
      <c r="F729" s="267"/>
      <c r="G729" s="266"/>
    </row>
    <row r="730" spans="2:7" s="261" customFormat="1">
      <c r="B730" s="267"/>
      <c r="C730" s="267"/>
      <c r="D730" s="269"/>
      <c r="E730" s="268"/>
      <c r="F730" s="267"/>
      <c r="G730" s="266"/>
    </row>
    <row r="731" spans="2:7" s="261" customFormat="1">
      <c r="B731" s="267"/>
      <c r="C731" s="267"/>
      <c r="D731" s="269"/>
      <c r="E731" s="268"/>
      <c r="F731" s="267"/>
      <c r="G731" s="266"/>
    </row>
    <row r="732" spans="2:7" s="261" customFormat="1">
      <c r="B732" s="267"/>
      <c r="C732" s="267"/>
      <c r="D732" s="269"/>
      <c r="E732" s="268"/>
      <c r="F732" s="267"/>
      <c r="G732" s="266"/>
    </row>
    <row r="733" spans="2:7" s="261" customFormat="1">
      <c r="B733" s="267"/>
      <c r="C733" s="267"/>
      <c r="D733" s="269"/>
      <c r="E733" s="268"/>
      <c r="F733" s="267"/>
      <c r="G733" s="266"/>
    </row>
    <row r="734" spans="2:7" s="261" customFormat="1">
      <c r="B734" s="267"/>
      <c r="C734" s="267"/>
      <c r="D734" s="269"/>
      <c r="E734" s="268"/>
      <c r="F734" s="267"/>
      <c r="G734" s="266"/>
    </row>
    <row r="735" spans="2:7" s="261" customFormat="1">
      <c r="B735" s="267"/>
      <c r="C735" s="267"/>
      <c r="D735" s="269"/>
      <c r="E735" s="268"/>
      <c r="F735" s="267"/>
      <c r="G735" s="266"/>
    </row>
    <row r="736" spans="2:7" s="261" customFormat="1">
      <c r="B736" s="267"/>
      <c r="C736" s="267"/>
      <c r="D736" s="269"/>
      <c r="E736" s="268"/>
      <c r="F736" s="267"/>
      <c r="G736" s="266"/>
    </row>
    <row r="737" spans="2:7" s="261" customFormat="1">
      <c r="B737" s="267"/>
      <c r="C737" s="267"/>
      <c r="D737" s="269"/>
      <c r="E737" s="268"/>
      <c r="F737" s="267"/>
      <c r="G737" s="266"/>
    </row>
    <row r="738" spans="2:7" s="261" customFormat="1">
      <c r="B738" s="267"/>
      <c r="C738" s="267"/>
      <c r="D738" s="269"/>
      <c r="E738" s="268"/>
      <c r="F738" s="267"/>
      <c r="G738" s="266"/>
    </row>
    <row r="739" spans="2:7" s="261" customFormat="1">
      <c r="B739" s="267"/>
      <c r="C739" s="267"/>
      <c r="D739" s="269"/>
      <c r="E739" s="268"/>
      <c r="F739" s="267"/>
      <c r="G739" s="266"/>
    </row>
    <row r="740" spans="2:7" s="261" customFormat="1">
      <c r="B740" s="267"/>
      <c r="C740" s="267"/>
      <c r="D740" s="269"/>
      <c r="E740" s="268"/>
      <c r="F740" s="267"/>
      <c r="G740" s="266"/>
    </row>
  </sheetData>
  <sheetProtection selectLockedCells="1"/>
  <mergeCells count="1">
    <mergeCell ref="C14:G14"/>
  </mergeCells>
  <pageMargins left="0.74803149606299213" right="0.74803149606299213" top="0.98425196850393704" bottom="0.74925595238095233" header="0" footer="0"/>
  <pageSetup paperSize="9" scale="96" orientation="portrait" r:id="rId1"/>
  <rowBreaks count="1" manualBreakCount="1">
    <brk id="19"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30"/>
  <sheetViews>
    <sheetView showZeros="0" zoomScaleNormal="100" zoomScaleSheetLayoutView="100" zoomScalePageLayoutView="115" workbookViewId="0">
      <selection activeCell="K20" sqref="K20"/>
    </sheetView>
  </sheetViews>
  <sheetFormatPr defaultRowHeight="15"/>
  <cols>
    <col min="1" max="1" width="3.7109375" style="243" customWidth="1"/>
    <col min="2" max="2" width="45.7109375" style="265" customWidth="1"/>
    <col min="3" max="3" width="7.7109375" style="309" customWidth="1"/>
    <col min="4" max="4" width="5.7109375" style="309" customWidth="1"/>
    <col min="5" max="5" width="10.7109375" style="309" customWidth="1"/>
    <col min="6" max="6" width="3.7109375" style="309" customWidth="1"/>
    <col min="7" max="7" width="11.7109375" style="308" customWidth="1"/>
    <col min="8" max="256" width="9.140625" style="261"/>
    <col min="257" max="257" width="3.7109375" style="261" customWidth="1"/>
    <col min="258" max="258" width="45.7109375" style="261" customWidth="1"/>
    <col min="259" max="259" width="7.7109375" style="261" customWidth="1"/>
    <col min="260" max="260" width="5.7109375" style="261" customWidth="1"/>
    <col min="261" max="261" width="10.7109375" style="261" customWidth="1"/>
    <col min="262" max="262" width="3.7109375" style="261" customWidth="1"/>
    <col min="263" max="263" width="11.7109375" style="261" customWidth="1"/>
    <col min="264" max="512" width="9.140625" style="261"/>
    <col min="513" max="513" width="3.7109375" style="261" customWidth="1"/>
    <col min="514" max="514" width="45.7109375" style="261" customWidth="1"/>
    <col min="515" max="515" width="7.7109375" style="261" customWidth="1"/>
    <col min="516" max="516" width="5.7109375" style="261" customWidth="1"/>
    <col min="517" max="517" width="10.7109375" style="261" customWidth="1"/>
    <col min="518" max="518" width="3.7109375" style="261" customWidth="1"/>
    <col min="519" max="519" width="11.7109375" style="261" customWidth="1"/>
    <col min="520" max="768" width="9.140625" style="261"/>
    <col min="769" max="769" width="3.7109375" style="261" customWidth="1"/>
    <col min="770" max="770" width="45.7109375" style="261" customWidth="1"/>
    <col min="771" max="771" width="7.7109375" style="261" customWidth="1"/>
    <col min="772" max="772" width="5.7109375" style="261" customWidth="1"/>
    <col min="773" max="773" width="10.7109375" style="261" customWidth="1"/>
    <col min="774" max="774" width="3.7109375" style="261" customWidth="1"/>
    <col min="775" max="775" width="11.7109375" style="261" customWidth="1"/>
    <col min="776" max="1024" width="9.140625" style="261"/>
    <col min="1025" max="1025" width="3.7109375" style="261" customWidth="1"/>
    <col min="1026" max="1026" width="45.7109375" style="261" customWidth="1"/>
    <col min="1027" max="1027" width="7.7109375" style="261" customWidth="1"/>
    <col min="1028" max="1028" width="5.7109375" style="261" customWidth="1"/>
    <col min="1029" max="1029" width="10.7109375" style="261" customWidth="1"/>
    <col min="1030" max="1030" width="3.7109375" style="261" customWidth="1"/>
    <col min="1031" max="1031" width="11.7109375" style="261" customWidth="1"/>
    <col min="1032" max="1280" width="9.140625" style="261"/>
    <col min="1281" max="1281" width="3.7109375" style="261" customWidth="1"/>
    <col min="1282" max="1282" width="45.7109375" style="261" customWidth="1"/>
    <col min="1283" max="1283" width="7.7109375" style="261" customWidth="1"/>
    <col min="1284" max="1284" width="5.7109375" style="261" customWidth="1"/>
    <col min="1285" max="1285" width="10.7109375" style="261" customWidth="1"/>
    <col min="1286" max="1286" width="3.7109375" style="261" customWidth="1"/>
    <col min="1287" max="1287" width="11.7109375" style="261" customWidth="1"/>
    <col min="1288" max="1536" width="9.140625" style="261"/>
    <col min="1537" max="1537" width="3.7109375" style="261" customWidth="1"/>
    <col min="1538" max="1538" width="45.7109375" style="261" customWidth="1"/>
    <col min="1539" max="1539" width="7.7109375" style="261" customWidth="1"/>
    <col min="1540" max="1540" width="5.7109375" style="261" customWidth="1"/>
    <col min="1541" max="1541" width="10.7109375" style="261" customWidth="1"/>
    <col min="1542" max="1542" width="3.7109375" style="261" customWidth="1"/>
    <col min="1543" max="1543" width="11.7109375" style="261" customWidth="1"/>
    <col min="1544" max="1792" width="9.140625" style="261"/>
    <col min="1793" max="1793" width="3.7109375" style="261" customWidth="1"/>
    <col min="1794" max="1794" width="45.7109375" style="261" customWidth="1"/>
    <col min="1795" max="1795" width="7.7109375" style="261" customWidth="1"/>
    <col min="1796" max="1796" width="5.7109375" style="261" customWidth="1"/>
    <col min="1797" max="1797" width="10.7109375" style="261" customWidth="1"/>
    <col min="1798" max="1798" width="3.7109375" style="261" customWidth="1"/>
    <col min="1799" max="1799" width="11.7109375" style="261" customWidth="1"/>
    <col min="1800" max="2048" width="9.140625" style="261"/>
    <col min="2049" max="2049" width="3.7109375" style="261" customWidth="1"/>
    <col min="2050" max="2050" width="45.7109375" style="261" customWidth="1"/>
    <col min="2051" max="2051" width="7.7109375" style="261" customWidth="1"/>
    <col min="2052" max="2052" width="5.7109375" style="261" customWidth="1"/>
    <col min="2053" max="2053" width="10.7109375" style="261" customWidth="1"/>
    <col min="2054" max="2054" width="3.7109375" style="261" customWidth="1"/>
    <col min="2055" max="2055" width="11.7109375" style="261" customWidth="1"/>
    <col min="2056" max="2304" width="9.140625" style="261"/>
    <col min="2305" max="2305" width="3.7109375" style="261" customWidth="1"/>
    <col min="2306" max="2306" width="45.7109375" style="261" customWidth="1"/>
    <col min="2307" max="2307" width="7.7109375" style="261" customWidth="1"/>
    <col min="2308" max="2308" width="5.7109375" style="261" customWidth="1"/>
    <col min="2309" max="2309" width="10.7109375" style="261" customWidth="1"/>
    <col min="2310" max="2310" width="3.7109375" style="261" customWidth="1"/>
    <col min="2311" max="2311" width="11.7109375" style="261" customWidth="1"/>
    <col min="2312" max="2560" width="9.140625" style="261"/>
    <col min="2561" max="2561" width="3.7109375" style="261" customWidth="1"/>
    <col min="2562" max="2562" width="45.7109375" style="261" customWidth="1"/>
    <col min="2563" max="2563" width="7.7109375" style="261" customWidth="1"/>
    <col min="2564" max="2564" width="5.7109375" style="261" customWidth="1"/>
    <col min="2565" max="2565" width="10.7109375" style="261" customWidth="1"/>
    <col min="2566" max="2566" width="3.7109375" style="261" customWidth="1"/>
    <col min="2567" max="2567" width="11.7109375" style="261" customWidth="1"/>
    <col min="2568" max="2816" width="9.140625" style="261"/>
    <col min="2817" max="2817" width="3.7109375" style="261" customWidth="1"/>
    <col min="2818" max="2818" width="45.7109375" style="261" customWidth="1"/>
    <col min="2819" max="2819" width="7.7109375" style="261" customWidth="1"/>
    <col min="2820" max="2820" width="5.7109375" style="261" customWidth="1"/>
    <col min="2821" max="2821" width="10.7109375" style="261" customWidth="1"/>
    <col min="2822" max="2822" width="3.7109375" style="261" customWidth="1"/>
    <col min="2823" max="2823" width="11.7109375" style="261" customWidth="1"/>
    <col min="2824" max="3072" width="9.140625" style="261"/>
    <col min="3073" max="3073" width="3.7109375" style="261" customWidth="1"/>
    <col min="3074" max="3074" width="45.7109375" style="261" customWidth="1"/>
    <col min="3075" max="3075" width="7.7109375" style="261" customWidth="1"/>
    <col min="3076" max="3076" width="5.7109375" style="261" customWidth="1"/>
    <col min="3077" max="3077" width="10.7109375" style="261" customWidth="1"/>
    <col min="3078" max="3078" width="3.7109375" style="261" customWidth="1"/>
    <col min="3079" max="3079" width="11.7109375" style="261" customWidth="1"/>
    <col min="3080" max="3328" width="9.140625" style="261"/>
    <col min="3329" max="3329" width="3.7109375" style="261" customWidth="1"/>
    <col min="3330" max="3330" width="45.7109375" style="261" customWidth="1"/>
    <col min="3331" max="3331" width="7.7109375" style="261" customWidth="1"/>
    <col min="3332" max="3332" width="5.7109375" style="261" customWidth="1"/>
    <col min="3333" max="3333" width="10.7109375" style="261" customWidth="1"/>
    <col min="3334" max="3334" width="3.7109375" style="261" customWidth="1"/>
    <col min="3335" max="3335" width="11.7109375" style="261" customWidth="1"/>
    <col min="3336" max="3584" width="9.140625" style="261"/>
    <col min="3585" max="3585" width="3.7109375" style="261" customWidth="1"/>
    <col min="3586" max="3586" width="45.7109375" style="261" customWidth="1"/>
    <col min="3587" max="3587" width="7.7109375" style="261" customWidth="1"/>
    <col min="3588" max="3588" width="5.7109375" style="261" customWidth="1"/>
    <col min="3589" max="3589" width="10.7109375" style="261" customWidth="1"/>
    <col min="3590" max="3590" width="3.7109375" style="261" customWidth="1"/>
    <col min="3591" max="3591" width="11.7109375" style="261" customWidth="1"/>
    <col min="3592" max="3840" width="9.140625" style="261"/>
    <col min="3841" max="3841" width="3.7109375" style="261" customWidth="1"/>
    <col min="3842" max="3842" width="45.7109375" style="261" customWidth="1"/>
    <col min="3843" max="3843" width="7.7109375" style="261" customWidth="1"/>
    <col min="3844" max="3844" width="5.7109375" style="261" customWidth="1"/>
    <col min="3845" max="3845" width="10.7109375" style="261" customWidth="1"/>
    <col min="3846" max="3846" width="3.7109375" style="261" customWidth="1"/>
    <col min="3847" max="3847" width="11.7109375" style="261" customWidth="1"/>
    <col min="3848" max="4096" width="9.140625" style="261"/>
    <col min="4097" max="4097" width="3.7109375" style="261" customWidth="1"/>
    <col min="4098" max="4098" width="45.7109375" style="261" customWidth="1"/>
    <col min="4099" max="4099" width="7.7109375" style="261" customWidth="1"/>
    <col min="4100" max="4100" width="5.7109375" style="261" customWidth="1"/>
    <col min="4101" max="4101" width="10.7109375" style="261" customWidth="1"/>
    <col min="4102" max="4102" width="3.7109375" style="261" customWidth="1"/>
    <col min="4103" max="4103" width="11.7109375" style="261" customWidth="1"/>
    <col min="4104" max="4352" width="9.140625" style="261"/>
    <col min="4353" max="4353" width="3.7109375" style="261" customWidth="1"/>
    <col min="4354" max="4354" width="45.7109375" style="261" customWidth="1"/>
    <col min="4355" max="4355" width="7.7109375" style="261" customWidth="1"/>
    <col min="4356" max="4356" width="5.7109375" style="261" customWidth="1"/>
    <col min="4357" max="4357" width="10.7109375" style="261" customWidth="1"/>
    <col min="4358" max="4358" width="3.7109375" style="261" customWidth="1"/>
    <col min="4359" max="4359" width="11.7109375" style="261" customWidth="1"/>
    <col min="4360" max="4608" width="9.140625" style="261"/>
    <col min="4609" max="4609" width="3.7109375" style="261" customWidth="1"/>
    <col min="4610" max="4610" width="45.7109375" style="261" customWidth="1"/>
    <col min="4611" max="4611" width="7.7109375" style="261" customWidth="1"/>
    <col min="4612" max="4612" width="5.7109375" style="261" customWidth="1"/>
    <col min="4613" max="4613" width="10.7109375" style="261" customWidth="1"/>
    <col min="4614" max="4614" width="3.7109375" style="261" customWidth="1"/>
    <col min="4615" max="4615" width="11.7109375" style="261" customWidth="1"/>
    <col min="4616" max="4864" width="9.140625" style="261"/>
    <col min="4865" max="4865" width="3.7109375" style="261" customWidth="1"/>
    <col min="4866" max="4866" width="45.7109375" style="261" customWidth="1"/>
    <col min="4867" max="4867" width="7.7109375" style="261" customWidth="1"/>
    <col min="4868" max="4868" width="5.7109375" style="261" customWidth="1"/>
    <col min="4869" max="4869" width="10.7109375" style="261" customWidth="1"/>
    <col min="4870" max="4870" width="3.7109375" style="261" customWidth="1"/>
    <col min="4871" max="4871" width="11.7109375" style="261" customWidth="1"/>
    <col min="4872" max="5120" width="9.140625" style="261"/>
    <col min="5121" max="5121" width="3.7109375" style="261" customWidth="1"/>
    <col min="5122" max="5122" width="45.7109375" style="261" customWidth="1"/>
    <col min="5123" max="5123" width="7.7109375" style="261" customWidth="1"/>
    <col min="5124" max="5124" width="5.7109375" style="261" customWidth="1"/>
    <col min="5125" max="5125" width="10.7109375" style="261" customWidth="1"/>
    <col min="5126" max="5126" width="3.7109375" style="261" customWidth="1"/>
    <col min="5127" max="5127" width="11.7109375" style="261" customWidth="1"/>
    <col min="5128" max="5376" width="9.140625" style="261"/>
    <col min="5377" max="5377" width="3.7109375" style="261" customWidth="1"/>
    <col min="5378" max="5378" width="45.7109375" style="261" customWidth="1"/>
    <col min="5379" max="5379" width="7.7109375" style="261" customWidth="1"/>
    <col min="5380" max="5380" width="5.7109375" style="261" customWidth="1"/>
    <col min="5381" max="5381" width="10.7109375" style="261" customWidth="1"/>
    <col min="5382" max="5382" width="3.7109375" style="261" customWidth="1"/>
    <col min="5383" max="5383" width="11.7109375" style="261" customWidth="1"/>
    <col min="5384" max="5632" width="9.140625" style="261"/>
    <col min="5633" max="5633" width="3.7109375" style="261" customWidth="1"/>
    <col min="5634" max="5634" width="45.7109375" style="261" customWidth="1"/>
    <col min="5635" max="5635" width="7.7109375" style="261" customWidth="1"/>
    <col min="5636" max="5636" width="5.7109375" style="261" customWidth="1"/>
    <col min="5637" max="5637" width="10.7109375" style="261" customWidth="1"/>
    <col min="5638" max="5638" width="3.7109375" style="261" customWidth="1"/>
    <col min="5639" max="5639" width="11.7109375" style="261" customWidth="1"/>
    <col min="5640" max="5888" width="9.140625" style="261"/>
    <col min="5889" max="5889" width="3.7109375" style="261" customWidth="1"/>
    <col min="5890" max="5890" width="45.7109375" style="261" customWidth="1"/>
    <col min="5891" max="5891" width="7.7109375" style="261" customWidth="1"/>
    <col min="5892" max="5892" width="5.7109375" style="261" customWidth="1"/>
    <col min="5893" max="5893" width="10.7109375" style="261" customWidth="1"/>
    <col min="5894" max="5894" width="3.7109375" style="261" customWidth="1"/>
    <col min="5895" max="5895" width="11.7109375" style="261" customWidth="1"/>
    <col min="5896" max="6144" width="9.140625" style="261"/>
    <col min="6145" max="6145" width="3.7109375" style="261" customWidth="1"/>
    <col min="6146" max="6146" width="45.7109375" style="261" customWidth="1"/>
    <col min="6147" max="6147" width="7.7109375" style="261" customWidth="1"/>
    <col min="6148" max="6148" width="5.7109375" style="261" customWidth="1"/>
    <col min="6149" max="6149" width="10.7109375" style="261" customWidth="1"/>
    <col min="6150" max="6150" width="3.7109375" style="261" customWidth="1"/>
    <col min="6151" max="6151" width="11.7109375" style="261" customWidth="1"/>
    <col min="6152" max="6400" width="9.140625" style="261"/>
    <col min="6401" max="6401" width="3.7109375" style="261" customWidth="1"/>
    <col min="6402" max="6402" width="45.7109375" style="261" customWidth="1"/>
    <col min="6403" max="6403" width="7.7109375" style="261" customWidth="1"/>
    <col min="6404" max="6404" width="5.7109375" style="261" customWidth="1"/>
    <col min="6405" max="6405" width="10.7109375" style="261" customWidth="1"/>
    <col min="6406" max="6406" width="3.7109375" style="261" customWidth="1"/>
    <col min="6407" max="6407" width="11.7109375" style="261" customWidth="1"/>
    <col min="6408" max="6656" width="9.140625" style="261"/>
    <col min="6657" max="6657" width="3.7109375" style="261" customWidth="1"/>
    <col min="6658" max="6658" width="45.7109375" style="261" customWidth="1"/>
    <col min="6659" max="6659" width="7.7109375" style="261" customWidth="1"/>
    <col min="6660" max="6660" width="5.7109375" style="261" customWidth="1"/>
    <col min="6661" max="6661" width="10.7109375" style="261" customWidth="1"/>
    <col min="6662" max="6662" width="3.7109375" style="261" customWidth="1"/>
    <col min="6663" max="6663" width="11.7109375" style="261" customWidth="1"/>
    <col min="6664" max="6912" width="9.140625" style="261"/>
    <col min="6913" max="6913" width="3.7109375" style="261" customWidth="1"/>
    <col min="6914" max="6914" width="45.7109375" style="261" customWidth="1"/>
    <col min="6915" max="6915" width="7.7109375" style="261" customWidth="1"/>
    <col min="6916" max="6916" width="5.7109375" style="261" customWidth="1"/>
    <col min="6917" max="6917" width="10.7109375" style="261" customWidth="1"/>
    <col min="6918" max="6918" width="3.7109375" style="261" customWidth="1"/>
    <col min="6919" max="6919" width="11.7109375" style="261" customWidth="1"/>
    <col min="6920" max="7168" width="9.140625" style="261"/>
    <col min="7169" max="7169" width="3.7109375" style="261" customWidth="1"/>
    <col min="7170" max="7170" width="45.7109375" style="261" customWidth="1"/>
    <col min="7171" max="7171" width="7.7109375" style="261" customWidth="1"/>
    <col min="7172" max="7172" width="5.7109375" style="261" customWidth="1"/>
    <col min="7173" max="7173" width="10.7109375" style="261" customWidth="1"/>
    <col min="7174" max="7174" width="3.7109375" style="261" customWidth="1"/>
    <col min="7175" max="7175" width="11.7109375" style="261" customWidth="1"/>
    <col min="7176" max="7424" width="9.140625" style="261"/>
    <col min="7425" max="7425" width="3.7109375" style="261" customWidth="1"/>
    <col min="7426" max="7426" width="45.7109375" style="261" customWidth="1"/>
    <col min="7427" max="7427" width="7.7109375" style="261" customWidth="1"/>
    <col min="7428" max="7428" width="5.7109375" style="261" customWidth="1"/>
    <col min="7429" max="7429" width="10.7109375" style="261" customWidth="1"/>
    <col min="7430" max="7430" width="3.7109375" style="261" customWidth="1"/>
    <col min="7431" max="7431" width="11.7109375" style="261" customWidth="1"/>
    <col min="7432" max="7680" width="9.140625" style="261"/>
    <col min="7681" max="7681" width="3.7109375" style="261" customWidth="1"/>
    <col min="7682" max="7682" width="45.7109375" style="261" customWidth="1"/>
    <col min="7683" max="7683" width="7.7109375" style="261" customWidth="1"/>
    <col min="7684" max="7684" width="5.7109375" style="261" customWidth="1"/>
    <col min="7685" max="7685" width="10.7109375" style="261" customWidth="1"/>
    <col min="7686" max="7686" width="3.7109375" style="261" customWidth="1"/>
    <col min="7687" max="7687" width="11.7109375" style="261" customWidth="1"/>
    <col min="7688" max="7936" width="9.140625" style="261"/>
    <col min="7937" max="7937" width="3.7109375" style="261" customWidth="1"/>
    <col min="7938" max="7938" width="45.7109375" style="261" customWidth="1"/>
    <col min="7939" max="7939" width="7.7109375" style="261" customWidth="1"/>
    <col min="7940" max="7940" width="5.7109375" style="261" customWidth="1"/>
    <col min="7941" max="7941" width="10.7109375" style="261" customWidth="1"/>
    <col min="7942" max="7942" width="3.7109375" style="261" customWidth="1"/>
    <col min="7943" max="7943" width="11.7109375" style="261" customWidth="1"/>
    <col min="7944" max="8192" width="9.140625" style="261"/>
    <col min="8193" max="8193" width="3.7109375" style="261" customWidth="1"/>
    <col min="8194" max="8194" width="45.7109375" style="261" customWidth="1"/>
    <col min="8195" max="8195" width="7.7109375" style="261" customWidth="1"/>
    <col min="8196" max="8196" width="5.7109375" style="261" customWidth="1"/>
    <col min="8197" max="8197" width="10.7109375" style="261" customWidth="1"/>
    <col min="8198" max="8198" width="3.7109375" style="261" customWidth="1"/>
    <col min="8199" max="8199" width="11.7109375" style="261" customWidth="1"/>
    <col min="8200" max="8448" width="9.140625" style="261"/>
    <col min="8449" max="8449" width="3.7109375" style="261" customWidth="1"/>
    <col min="8450" max="8450" width="45.7109375" style="261" customWidth="1"/>
    <col min="8451" max="8451" width="7.7109375" style="261" customWidth="1"/>
    <col min="8452" max="8452" width="5.7109375" style="261" customWidth="1"/>
    <col min="8453" max="8453" width="10.7109375" style="261" customWidth="1"/>
    <col min="8454" max="8454" width="3.7109375" style="261" customWidth="1"/>
    <col min="8455" max="8455" width="11.7109375" style="261" customWidth="1"/>
    <col min="8456" max="8704" width="9.140625" style="261"/>
    <col min="8705" max="8705" width="3.7109375" style="261" customWidth="1"/>
    <col min="8706" max="8706" width="45.7109375" style="261" customWidth="1"/>
    <col min="8707" max="8707" width="7.7109375" style="261" customWidth="1"/>
    <col min="8708" max="8708" width="5.7109375" style="261" customWidth="1"/>
    <col min="8709" max="8709" width="10.7109375" style="261" customWidth="1"/>
    <col min="8710" max="8710" width="3.7109375" style="261" customWidth="1"/>
    <col min="8711" max="8711" width="11.7109375" style="261" customWidth="1"/>
    <col min="8712" max="8960" width="9.140625" style="261"/>
    <col min="8961" max="8961" width="3.7109375" style="261" customWidth="1"/>
    <col min="8962" max="8962" width="45.7109375" style="261" customWidth="1"/>
    <col min="8963" max="8963" width="7.7109375" style="261" customWidth="1"/>
    <col min="8964" max="8964" width="5.7109375" style="261" customWidth="1"/>
    <col min="8965" max="8965" width="10.7109375" style="261" customWidth="1"/>
    <col min="8966" max="8966" width="3.7109375" style="261" customWidth="1"/>
    <col min="8967" max="8967" width="11.7109375" style="261" customWidth="1"/>
    <col min="8968" max="9216" width="9.140625" style="261"/>
    <col min="9217" max="9217" width="3.7109375" style="261" customWidth="1"/>
    <col min="9218" max="9218" width="45.7109375" style="261" customWidth="1"/>
    <col min="9219" max="9219" width="7.7109375" style="261" customWidth="1"/>
    <col min="9220" max="9220" width="5.7109375" style="261" customWidth="1"/>
    <col min="9221" max="9221" width="10.7109375" style="261" customWidth="1"/>
    <col min="9222" max="9222" width="3.7109375" style="261" customWidth="1"/>
    <col min="9223" max="9223" width="11.7109375" style="261" customWidth="1"/>
    <col min="9224" max="9472" width="9.140625" style="261"/>
    <col min="9473" max="9473" width="3.7109375" style="261" customWidth="1"/>
    <col min="9474" max="9474" width="45.7109375" style="261" customWidth="1"/>
    <col min="9475" max="9475" width="7.7109375" style="261" customWidth="1"/>
    <col min="9476" max="9476" width="5.7109375" style="261" customWidth="1"/>
    <col min="9477" max="9477" width="10.7109375" style="261" customWidth="1"/>
    <col min="9478" max="9478" width="3.7109375" style="261" customWidth="1"/>
    <col min="9479" max="9479" width="11.7109375" style="261" customWidth="1"/>
    <col min="9480" max="9728" width="9.140625" style="261"/>
    <col min="9729" max="9729" width="3.7109375" style="261" customWidth="1"/>
    <col min="9730" max="9730" width="45.7109375" style="261" customWidth="1"/>
    <col min="9731" max="9731" width="7.7109375" style="261" customWidth="1"/>
    <col min="9732" max="9732" width="5.7109375" style="261" customWidth="1"/>
    <col min="9733" max="9733" width="10.7109375" style="261" customWidth="1"/>
    <col min="9734" max="9734" width="3.7109375" style="261" customWidth="1"/>
    <col min="9735" max="9735" width="11.7109375" style="261" customWidth="1"/>
    <col min="9736" max="9984" width="9.140625" style="261"/>
    <col min="9985" max="9985" width="3.7109375" style="261" customWidth="1"/>
    <col min="9986" max="9986" width="45.7109375" style="261" customWidth="1"/>
    <col min="9987" max="9987" width="7.7109375" style="261" customWidth="1"/>
    <col min="9988" max="9988" width="5.7109375" style="261" customWidth="1"/>
    <col min="9989" max="9989" width="10.7109375" style="261" customWidth="1"/>
    <col min="9990" max="9990" width="3.7109375" style="261" customWidth="1"/>
    <col min="9991" max="9991" width="11.7109375" style="261" customWidth="1"/>
    <col min="9992" max="10240" width="9.140625" style="261"/>
    <col min="10241" max="10241" width="3.7109375" style="261" customWidth="1"/>
    <col min="10242" max="10242" width="45.7109375" style="261" customWidth="1"/>
    <col min="10243" max="10243" width="7.7109375" style="261" customWidth="1"/>
    <col min="10244" max="10244" width="5.7109375" style="261" customWidth="1"/>
    <col min="10245" max="10245" width="10.7109375" style="261" customWidth="1"/>
    <col min="10246" max="10246" width="3.7109375" style="261" customWidth="1"/>
    <col min="10247" max="10247" width="11.7109375" style="261" customWidth="1"/>
    <col min="10248" max="10496" width="9.140625" style="261"/>
    <col min="10497" max="10497" width="3.7109375" style="261" customWidth="1"/>
    <col min="10498" max="10498" width="45.7109375" style="261" customWidth="1"/>
    <col min="10499" max="10499" width="7.7109375" style="261" customWidth="1"/>
    <col min="10500" max="10500" width="5.7109375" style="261" customWidth="1"/>
    <col min="10501" max="10501" width="10.7109375" style="261" customWidth="1"/>
    <col min="10502" max="10502" width="3.7109375" style="261" customWidth="1"/>
    <col min="10503" max="10503" width="11.7109375" style="261" customWidth="1"/>
    <col min="10504" max="10752" width="9.140625" style="261"/>
    <col min="10753" max="10753" width="3.7109375" style="261" customWidth="1"/>
    <col min="10754" max="10754" width="45.7109375" style="261" customWidth="1"/>
    <col min="10755" max="10755" width="7.7109375" style="261" customWidth="1"/>
    <col min="10756" max="10756" width="5.7109375" style="261" customWidth="1"/>
    <col min="10757" max="10757" width="10.7109375" style="261" customWidth="1"/>
    <col min="10758" max="10758" width="3.7109375" style="261" customWidth="1"/>
    <col min="10759" max="10759" width="11.7109375" style="261" customWidth="1"/>
    <col min="10760" max="11008" width="9.140625" style="261"/>
    <col min="11009" max="11009" width="3.7109375" style="261" customWidth="1"/>
    <col min="11010" max="11010" width="45.7109375" style="261" customWidth="1"/>
    <col min="11011" max="11011" width="7.7109375" style="261" customWidth="1"/>
    <col min="11012" max="11012" width="5.7109375" style="261" customWidth="1"/>
    <col min="11013" max="11013" width="10.7109375" style="261" customWidth="1"/>
    <col min="11014" max="11014" width="3.7109375" style="261" customWidth="1"/>
    <col min="11015" max="11015" width="11.7109375" style="261" customWidth="1"/>
    <col min="11016" max="11264" width="9.140625" style="261"/>
    <col min="11265" max="11265" width="3.7109375" style="261" customWidth="1"/>
    <col min="11266" max="11266" width="45.7109375" style="261" customWidth="1"/>
    <col min="11267" max="11267" width="7.7109375" style="261" customWidth="1"/>
    <col min="11268" max="11268" width="5.7109375" style="261" customWidth="1"/>
    <col min="11269" max="11269" width="10.7109375" style="261" customWidth="1"/>
    <col min="11270" max="11270" width="3.7109375" style="261" customWidth="1"/>
    <col min="11271" max="11271" width="11.7109375" style="261" customWidth="1"/>
    <col min="11272" max="11520" width="9.140625" style="261"/>
    <col min="11521" max="11521" width="3.7109375" style="261" customWidth="1"/>
    <col min="11522" max="11522" width="45.7109375" style="261" customWidth="1"/>
    <col min="11523" max="11523" width="7.7109375" style="261" customWidth="1"/>
    <col min="11524" max="11524" width="5.7109375" style="261" customWidth="1"/>
    <col min="11525" max="11525" width="10.7109375" style="261" customWidth="1"/>
    <col min="11526" max="11526" width="3.7109375" style="261" customWidth="1"/>
    <col min="11527" max="11527" width="11.7109375" style="261" customWidth="1"/>
    <col min="11528" max="11776" width="9.140625" style="261"/>
    <col min="11777" max="11777" width="3.7109375" style="261" customWidth="1"/>
    <col min="11778" max="11778" width="45.7109375" style="261" customWidth="1"/>
    <col min="11779" max="11779" width="7.7109375" style="261" customWidth="1"/>
    <col min="11780" max="11780" width="5.7109375" style="261" customWidth="1"/>
    <col min="11781" max="11781" width="10.7109375" style="261" customWidth="1"/>
    <col min="11782" max="11782" width="3.7109375" style="261" customWidth="1"/>
    <col min="11783" max="11783" width="11.7109375" style="261" customWidth="1"/>
    <col min="11784" max="12032" width="9.140625" style="261"/>
    <col min="12033" max="12033" width="3.7109375" style="261" customWidth="1"/>
    <col min="12034" max="12034" width="45.7109375" style="261" customWidth="1"/>
    <col min="12035" max="12035" width="7.7109375" style="261" customWidth="1"/>
    <col min="12036" max="12036" width="5.7109375" style="261" customWidth="1"/>
    <col min="12037" max="12037" width="10.7109375" style="261" customWidth="1"/>
    <col min="12038" max="12038" width="3.7109375" style="261" customWidth="1"/>
    <col min="12039" max="12039" width="11.7109375" style="261" customWidth="1"/>
    <col min="12040" max="12288" width="9.140625" style="261"/>
    <col min="12289" max="12289" width="3.7109375" style="261" customWidth="1"/>
    <col min="12290" max="12290" width="45.7109375" style="261" customWidth="1"/>
    <col min="12291" max="12291" width="7.7109375" style="261" customWidth="1"/>
    <col min="12292" max="12292" width="5.7109375" style="261" customWidth="1"/>
    <col min="12293" max="12293" width="10.7109375" style="261" customWidth="1"/>
    <col min="12294" max="12294" width="3.7109375" style="261" customWidth="1"/>
    <col min="12295" max="12295" width="11.7109375" style="261" customWidth="1"/>
    <col min="12296" max="12544" width="9.140625" style="261"/>
    <col min="12545" max="12545" width="3.7109375" style="261" customWidth="1"/>
    <col min="12546" max="12546" width="45.7109375" style="261" customWidth="1"/>
    <col min="12547" max="12547" width="7.7109375" style="261" customWidth="1"/>
    <col min="12548" max="12548" width="5.7109375" style="261" customWidth="1"/>
    <col min="12549" max="12549" width="10.7109375" style="261" customWidth="1"/>
    <col min="12550" max="12550" width="3.7109375" style="261" customWidth="1"/>
    <col min="12551" max="12551" width="11.7109375" style="261" customWidth="1"/>
    <col min="12552" max="12800" width="9.140625" style="261"/>
    <col min="12801" max="12801" width="3.7109375" style="261" customWidth="1"/>
    <col min="12802" max="12802" width="45.7109375" style="261" customWidth="1"/>
    <col min="12803" max="12803" width="7.7109375" style="261" customWidth="1"/>
    <col min="12804" max="12804" width="5.7109375" style="261" customWidth="1"/>
    <col min="12805" max="12805" width="10.7109375" style="261" customWidth="1"/>
    <col min="12806" max="12806" width="3.7109375" style="261" customWidth="1"/>
    <col min="12807" max="12807" width="11.7109375" style="261" customWidth="1"/>
    <col min="12808" max="13056" width="9.140625" style="261"/>
    <col min="13057" max="13057" width="3.7109375" style="261" customWidth="1"/>
    <col min="13058" max="13058" width="45.7109375" style="261" customWidth="1"/>
    <col min="13059" max="13059" width="7.7109375" style="261" customWidth="1"/>
    <col min="13060" max="13060" width="5.7109375" style="261" customWidth="1"/>
    <col min="13061" max="13061" width="10.7109375" style="261" customWidth="1"/>
    <col min="13062" max="13062" width="3.7109375" style="261" customWidth="1"/>
    <col min="13063" max="13063" width="11.7109375" style="261" customWidth="1"/>
    <col min="13064" max="13312" width="9.140625" style="261"/>
    <col min="13313" max="13313" width="3.7109375" style="261" customWidth="1"/>
    <col min="13314" max="13314" width="45.7109375" style="261" customWidth="1"/>
    <col min="13315" max="13315" width="7.7109375" style="261" customWidth="1"/>
    <col min="13316" max="13316" width="5.7109375" style="261" customWidth="1"/>
    <col min="13317" max="13317" width="10.7109375" style="261" customWidth="1"/>
    <col min="13318" max="13318" width="3.7109375" style="261" customWidth="1"/>
    <col min="13319" max="13319" width="11.7109375" style="261" customWidth="1"/>
    <col min="13320" max="13568" width="9.140625" style="261"/>
    <col min="13569" max="13569" width="3.7109375" style="261" customWidth="1"/>
    <col min="13570" max="13570" width="45.7109375" style="261" customWidth="1"/>
    <col min="13571" max="13571" width="7.7109375" style="261" customWidth="1"/>
    <col min="13572" max="13572" width="5.7109375" style="261" customWidth="1"/>
    <col min="13573" max="13573" width="10.7109375" style="261" customWidth="1"/>
    <col min="13574" max="13574" width="3.7109375" style="261" customWidth="1"/>
    <col min="13575" max="13575" width="11.7109375" style="261" customWidth="1"/>
    <col min="13576" max="13824" width="9.140625" style="261"/>
    <col min="13825" max="13825" width="3.7109375" style="261" customWidth="1"/>
    <col min="13826" max="13826" width="45.7109375" style="261" customWidth="1"/>
    <col min="13827" max="13827" width="7.7109375" style="261" customWidth="1"/>
    <col min="13828" max="13828" width="5.7109375" style="261" customWidth="1"/>
    <col min="13829" max="13829" width="10.7109375" style="261" customWidth="1"/>
    <col min="13830" max="13830" width="3.7109375" style="261" customWidth="1"/>
    <col min="13831" max="13831" width="11.7109375" style="261" customWidth="1"/>
    <col min="13832" max="14080" width="9.140625" style="261"/>
    <col min="14081" max="14081" width="3.7109375" style="261" customWidth="1"/>
    <col min="14082" max="14082" width="45.7109375" style="261" customWidth="1"/>
    <col min="14083" max="14083" width="7.7109375" style="261" customWidth="1"/>
    <col min="14084" max="14084" width="5.7109375" style="261" customWidth="1"/>
    <col min="14085" max="14085" width="10.7109375" style="261" customWidth="1"/>
    <col min="14086" max="14086" width="3.7109375" style="261" customWidth="1"/>
    <col min="14087" max="14087" width="11.7109375" style="261" customWidth="1"/>
    <col min="14088" max="14336" width="9.140625" style="261"/>
    <col min="14337" max="14337" width="3.7109375" style="261" customWidth="1"/>
    <col min="14338" max="14338" width="45.7109375" style="261" customWidth="1"/>
    <col min="14339" max="14339" width="7.7109375" style="261" customWidth="1"/>
    <col min="14340" max="14340" width="5.7109375" style="261" customWidth="1"/>
    <col min="14341" max="14341" width="10.7109375" style="261" customWidth="1"/>
    <col min="14342" max="14342" width="3.7109375" style="261" customWidth="1"/>
    <col min="14343" max="14343" width="11.7109375" style="261" customWidth="1"/>
    <col min="14344" max="14592" width="9.140625" style="261"/>
    <col min="14593" max="14593" width="3.7109375" style="261" customWidth="1"/>
    <col min="14594" max="14594" width="45.7109375" style="261" customWidth="1"/>
    <col min="14595" max="14595" width="7.7109375" style="261" customWidth="1"/>
    <col min="14596" max="14596" width="5.7109375" style="261" customWidth="1"/>
    <col min="14597" max="14597" width="10.7109375" style="261" customWidth="1"/>
    <col min="14598" max="14598" width="3.7109375" style="261" customWidth="1"/>
    <col min="14599" max="14599" width="11.7109375" style="261" customWidth="1"/>
    <col min="14600" max="14848" width="9.140625" style="261"/>
    <col min="14849" max="14849" width="3.7109375" style="261" customWidth="1"/>
    <col min="14850" max="14850" width="45.7109375" style="261" customWidth="1"/>
    <col min="14851" max="14851" width="7.7109375" style="261" customWidth="1"/>
    <col min="14852" max="14852" width="5.7109375" style="261" customWidth="1"/>
    <col min="14853" max="14853" width="10.7109375" style="261" customWidth="1"/>
    <col min="14854" max="14854" width="3.7109375" style="261" customWidth="1"/>
    <col min="14855" max="14855" width="11.7109375" style="261" customWidth="1"/>
    <col min="14856" max="15104" width="9.140625" style="261"/>
    <col min="15105" max="15105" width="3.7109375" style="261" customWidth="1"/>
    <col min="15106" max="15106" width="45.7109375" style="261" customWidth="1"/>
    <col min="15107" max="15107" width="7.7109375" style="261" customWidth="1"/>
    <col min="15108" max="15108" width="5.7109375" style="261" customWidth="1"/>
    <col min="15109" max="15109" width="10.7109375" style="261" customWidth="1"/>
    <col min="15110" max="15110" width="3.7109375" style="261" customWidth="1"/>
    <col min="15111" max="15111" width="11.7109375" style="261" customWidth="1"/>
    <col min="15112" max="15360" width="9.140625" style="261"/>
    <col min="15361" max="15361" width="3.7109375" style="261" customWidth="1"/>
    <col min="15362" max="15362" width="45.7109375" style="261" customWidth="1"/>
    <col min="15363" max="15363" width="7.7109375" style="261" customWidth="1"/>
    <col min="15364" max="15364" width="5.7109375" style="261" customWidth="1"/>
    <col min="15365" max="15365" width="10.7109375" style="261" customWidth="1"/>
    <col min="15366" max="15366" width="3.7109375" style="261" customWidth="1"/>
    <col min="15367" max="15367" width="11.7109375" style="261" customWidth="1"/>
    <col min="15368" max="15616" width="9.140625" style="261"/>
    <col min="15617" max="15617" width="3.7109375" style="261" customWidth="1"/>
    <col min="15618" max="15618" width="45.7109375" style="261" customWidth="1"/>
    <col min="15619" max="15619" width="7.7109375" style="261" customWidth="1"/>
    <col min="15620" max="15620" width="5.7109375" style="261" customWidth="1"/>
    <col min="15621" max="15621" width="10.7109375" style="261" customWidth="1"/>
    <col min="15622" max="15622" width="3.7109375" style="261" customWidth="1"/>
    <col min="15623" max="15623" width="11.7109375" style="261" customWidth="1"/>
    <col min="15624" max="15872" width="9.140625" style="261"/>
    <col min="15873" max="15873" width="3.7109375" style="261" customWidth="1"/>
    <col min="15874" max="15874" width="45.7109375" style="261" customWidth="1"/>
    <col min="15875" max="15875" width="7.7109375" style="261" customWidth="1"/>
    <col min="15876" max="15876" width="5.7109375" style="261" customWidth="1"/>
    <col min="15877" max="15877" width="10.7109375" style="261" customWidth="1"/>
    <col min="15878" max="15878" width="3.7109375" style="261" customWidth="1"/>
    <col min="15879" max="15879" width="11.7109375" style="261" customWidth="1"/>
    <col min="15880" max="16128" width="9.140625" style="261"/>
    <col min="16129" max="16129" width="3.7109375" style="261" customWidth="1"/>
    <col min="16130" max="16130" width="45.7109375" style="261" customWidth="1"/>
    <col min="16131" max="16131" width="7.7109375" style="261" customWidth="1"/>
    <col min="16132" max="16132" width="5.7109375" style="261" customWidth="1"/>
    <col min="16133" max="16133" width="10.7109375" style="261" customWidth="1"/>
    <col min="16134" max="16134" width="3.7109375" style="261" customWidth="1"/>
    <col min="16135" max="16135" width="11.7109375" style="261" customWidth="1"/>
    <col min="16136" max="16384" width="9.140625" style="261"/>
  </cols>
  <sheetData>
    <row r="2" spans="1:8">
      <c r="A2" s="260" t="s">
        <v>459</v>
      </c>
      <c r="B2" s="307" t="s">
        <v>458</v>
      </c>
    </row>
    <row r="3" spans="1:8">
      <c r="B3" s="307"/>
      <c r="E3" s="309" t="s">
        <v>23</v>
      </c>
      <c r="G3" s="308" t="s">
        <v>439</v>
      </c>
    </row>
    <row r="5" spans="1:8" ht="67.5" customHeight="1">
      <c r="A5" s="243">
        <v>1</v>
      </c>
      <c r="B5" s="257" t="s">
        <v>457</v>
      </c>
      <c r="C5" s="267"/>
      <c r="D5" s="287" t="s">
        <v>370</v>
      </c>
      <c r="E5" s="268"/>
      <c r="F5" s="267"/>
      <c r="G5" s="266"/>
    </row>
    <row r="6" spans="1:8">
      <c r="B6" s="318"/>
      <c r="C6" s="294" t="s">
        <v>372</v>
      </c>
      <c r="D6" s="294">
        <v>1</v>
      </c>
      <c r="E6" s="246"/>
      <c r="F6" s="294"/>
      <c r="G6" s="245">
        <f>E6*D6</f>
        <v>0</v>
      </c>
    </row>
    <row r="7" spans="1:8">
      <c r="B7" s="313"/>
      <c r="C7" s="294"/>
      <c r="D7" s="294" t="s">
        <v>370</v>
      </c>
      <c r="E7" s="317"/>
      <c r="F7" s="294"/>
      <c r="G7" s="316"/>
    </row>
    <row r="8" spans="1:8" s="277" customFormat="1" ht="56.25" customHeight="1">
      <c r="A8" s="243">
        <v>2</v>
      </c>
      <c r="B8" s="315" t="s">
        <v>456</v>
      </c>
      <c r="C8" s="288"/>
      <c r="D8" s="287" t="s">
        <v>370</v>
      </c>
      <c r="E8" s="286"/>
      <c r="F8" s="280"/>
      <c r="G8" s="285"/>
      <c r="H8" s="278"/>
    </row>
    <row r="9" spans="1:8" s="277" customFormat="1">
      <c r="A9" s="243"/>
      <c r="B9" s="282"/>
      <c r="C9" s="280" t="s">
        <v>372</v>
      </c>
      <c r="D9" s="280">
        <v>1</v>
      </c>
      <c r="E9" s="284"/>
      <c r="F9" s="280"/>
      <c r="G9" s="283">
        <f>E9*D9</f>
        <v>0</v>
      </c>
      <c r="H9" s="278"/>
    </row>
    <row r="10" spans="1:8" s="277" customFormat="1">
      <c r="A10" s="243"/>
      <c r="B10" s="282"/>
      <c r="C10" s="280"/>
      <c r="D10" s="280" t="s">
        <v>370</v>
      </c>
      <c r="E10" s="281"/>
      <c r="F10" s="280"/>
      <c r="G10" s="279"/>
      <c r="H10" s="278"/>
    </row>
    <row r="11" spans="1:8" s="277" customFormat="1" ht="54" customHeight="1">
      <c r="A11" s="243">
        <v>3</v>
      </c>
      <c r="B11" s="315" t="s">
        <v>455</v>
      </c>
      <c r="C11" s="288"/>
      <c r="D11" s="287" t="s">
        <v>370</v>
      </c>
      <c r="E11" s="286"/>
      <c r="F11" s="280"/>
      <c r="G11" s="285"/>
      <c r="H11" s="278"/>
    </row>
    <row r="12" spans="1:8" s="277" customFormat="1">
      <c r="A12" s="243"/>
      <c r="B12" s="314"/>
      <c r="C12" s="280" t="s">
        <v>372</v>
      </c>
      <c r="D12" s="280">
        <v>1</v>
      </c>
      <c r="E12" s="284"/>
      <c r="F12" s="280"/>
      <c r="G12" s="283">
        <f>E12*D12</f>
        <v>0</v>
      </c>
      <c r="H12" s="278"/>
    </row>
    <row r="13" spans="1:8">
      <c r="B13" s="313"/>
      <c r="C13" s="294"/>
      <c r="D13" s="294" t="s">
        <v>370</v>
      </c>
      <c r="E13" s="259"/>
      <c r="F13" s="294"/>
      <c r="G13" s="244"/>
      <c r="H13" s="262"/>
    </row>
    <row r="14" spans="1:8" s="277" customFormat="1" ht="38.25">
      <c r="A14" s="243">
        <v>4</v>
      </c>
      <c r="B14" s="282" t="s">
        <v>454</v>
      </c>
      <c r="C14" s="280"/>
      <c r="D14" s="280" t="s">
        <v>370</v>
      </c>
      <c r="E14" s="286"/>
      <c r="F14" s="280"/>
      <c r="G14" s="285"/>
      <c r="H14" s="278"/>
    </row>
    <row r="15" spans="1:8" s="277" customFormat="1">
      <c r="A15" s="243"/>
      <c r="B15" s="312"/>
      <c r="C15" s="280" t="s">
        <v>372</v>
      </c>
      <c r="D15" s="280">
        <v>1</v>
      </c>
      <c r="E15" s="284"/>
      <c r="F15" s="280"/>
      <c r="G15" s="283">
        <f>E15*D15</f>
        <v>0</v>
      </c>
      <c r="H15" s="278"/>
    </row>
    <row r="16" spans="1:8" s="277" customFormat="1">
      <c r="A16" s="243"/>
      <c r="B16" s="282"/>
      <c r="C16" s="280"/>
      <c r="D16" s="280" t="s">
        <v>370</v>
      </c>
      <c r="E16" s="286"/>
      <c r="F16" s="280"/>
      <c r="G16" s="285"/>
      <c r="H16" s="278"/>
    </row>
    <row r="17" spans="1:8" s="277" customFormat="1" ht="45" customHeight="1">
      <c r="A17" s="243">
        <v>5</v>
      </c>
      <c r="B17" s="282" t="s">
        <v>453</v>
      </c>
      <c r="C17" s="280"/>
      <c r="D17" s="280" t="s">
        <v>370</v>
      </c>
      <c r="E17" s="286"/>
      <c r="F17" s="280"/>
      <c r="G17" s="285"/>
      <c r="H17" s="278"/>
    </row>
    <row r="18" spans="1:8" s="277" customFormat="1">
      <c r="A18" s="243"/>
      <c r="B18" s="312"/>
      <c r="C18" s="280" t="s">
        <v>45</v>
      </c>
      <c r="D18" s="280">
        <v>90</v>
      </c>
      <c r="E18" s="284"/>
      <c r="F18" s="280"/>
      <c r="G18" s="283">
        <f>E18*D18</f>
        <v>0</v>
      </c>
      <c r="H18" s="278"/>
    </row>
    <row r="19" spans="1:8">
      <c r="B19" s="311"/>
      <c r="C19" s="247"/>
      <c r="D19" s="247"/>
      <c r="E19" s="259"/>
      <c r="F19" s="247"/>
      <c r="G19" s="244"/>
    </row>
    <row r="20" spans="1:8">
      <c r="B20" s="274"/>
      <c r="C20" s="274"/>
      <c r="D20" s="274"/>
      <c r="E20" s="275"/>
      <c r="F20" s="274"/>
      <c r="G20" s="244"/>
    </row>
    <row r="21" spans="1:8">
      <c r="B21" s="273" t="s">
        <v>371</v>
      </c>
      <c r="C21" s="271"/>
      <c r="D21" s="272" t="s">
        <v>370</v>
      </c>
      <c r="E21" s="271"/>
      <c r="F21" s="271"/>
      <c r="G21" s="310">
        <f>SUM(G5:G18)</f>
        <v>0</v>
      </c>
    </row>
    <row r="22" spans="1:8">
      <c r="B22" s="507"/>
      <c r="C22" s="507"/>
      <c r="D22" s="507"/>
      <c r="E22" s="507"/>
      <c r="F22" s="507"/>
      <c r="G22" s="266"/>
    </row>
    <row r="23" spans="1:8">
      <c r="B23" s="267"/>
      <c r="C23" s="267"/>
      <c r="D23" s="267"/>
      <c r="E23" s="268"/>
      <c r="F23" s="267"/>
      <c r="G23" s="266"/>
    </row>
    <row r="24" spans="1:8">
      <c r="B24" s="267"/>
      <c r="C24" s="267"/>
      <c r="D24" s="267"/>
      <c r="E24" s="268"/>
      <c r="F24" s="267"/>
      <c r="G24" s="266"/>
    </row>
    <row r="25" spans="1:8">
      <c r="B25" s="267"/>
      <c r="C25" s="267"/>
      <c r="D25" s="267"/>
      <c r="E25" s="268"/>
      <c r="F25" s="267"/>
      <c r="G25" s="266"/>
    </row>
    <row r="26" spans="1:8">
      <c r="B26" s="267"/>
      <c r="C26" s="267"/>
      <c r="D26" s="267"/>
      <c r="E26" s="268"/>
      <c r="F26" s="267"/>
      <c r="G26" s="266"/>
    </row>
    <row r="27" spans="1:8">
      <c r="B27" s="267"/>
      <c r="C27" s="267"/>
      <c r="D27" s="267"/>
      <c r="E27" s="268"/>
      <c r="F27" s="267"/>
      <c r="G27" s="266"/>
    </row>
    <row r="28" spans="1:8">
      <c r="B28" s="267"/>
      <c r="C28" s="267"/>
      <c r="D28" s="267"/>
      <c r="E28" s="268"/>
      <c r="F28" s="267"/>
      <c r="G28" s="266"/>
    </row>
    <row r="29" spans="1:8">
      <c r="B29" s="267"/>
      <c r="C29" s="267"/>
      <c r="D29" s="267"/>
      <c r="E29" s="268"/>
      <c r="F29" s="267"/>
      <c r="G29" s="266"/>
    </row>
    <row r="30" spans="1:8">
      <c r="B30" s="267"/>
      <c r="C30" s="267"/>
      <c r="D30" s="267"/>
      <c r="E30" s="268"/>
      <c r="F30" s="267"/>
      <c r="G30" s="266"/>
    </row>
    <row r="31" spans="1:8">
      <c r="B31" s="267"/>
      <c r="C31" s="267"/>
      <c r="D31" s="267"/>
      <c r="E31" s="268"/>
      <c r="F31" s="267"/>
      <c r="G31" s="266"/>
    </row>
    <row r="32" spans="1:8">
      <c r="B32" s="267"/>
      <c r="C32" s="267"/>
      <c r="D32" s="267"/>
      <c r="E32" s="268"/>
      <c r="F32" s="267"/>
      <c r="G32" s="266"/>
    </row>
    <row r="33" spans="2:7" s="261" customFormat="1">
      <c r="B33" s="267"/>
      <c r="C33" s="267"/>
      <c r="D33" s="267"/>
      <c r="E33" s="268"/>
      <c r="F33" s="267"/>
      <c r="G33" s="266"/>
    </row>
    <row r="34" spans="2:7" s="261" customFormat="1">
      <c r="B34" s="267"/>
      <c r="C34" s="267"/>
      <c r="D34" s="267"/>
      <c r="E34" s="268"/>
      <c r="F34" s="267"/>
      <c r="G34" s="266"/>
    </row>
    <row r="35" spans="2:7" s="261" customFormat="1">
      <c r="B35" s="267"/>
      <c r="C35" s="267"/>
      <c r="D35" s="267"/>
      <c r="E35" s="268"/>
      <c r="F35" s="267"/>
      <c r="G35" s="266"/>
    </row>
    <row r="36" spans="2:7" s="261" customFormat="1">
      <c r="B36" s="267"/>
      <c r="C36" s="267"/>
      <c r="D36" s="267"/>
      <c r="E36" s="268"/>
      <c r="F36" s="267"/>
      <c r="G36" s="266"/>
    </row>
    <row r="37" spans="2:7" s="261" customFormat="1">
      <c r="B37" s="267"/>
      <c r="C37" s="267"/>
      <c r="D37" s="267"/>
      <c r="E37" s="268"/>
      <c r="F37" s="267"/>
      <c r="G37" s="266"/>
    </row>
    <row r="38" spans="2:7" s="261" customFormat="1">
      <c r="B38" s="267"/>
      <c r="C38" s="267"/>
      <c r="D38" s="267"/>
      <c r="E38" s="268"/>
      <c r="F38" s="267"/>
      <c r="G38" s="266"/>
    </row>
    <row r="39" spans="2:7" s="261" customFormat="1">
      <c r="B39" s="267"/>
      <c r="C39" s="267"/>
      <c r="D39" s="267"/>
      <c r="E39" s="268"/>
      <c r="F39" s="267"/>
      <c r="G39" s="266"/>
    </row>
    <row r="40" spans="2:7" s="261" customFormat="1">
      <c r="B40" s="267"/>
      <c r="C40" s="267"/>
      <c r="D40" s="267"/>
      <c r="E40" s="268"/>
      <c r="F40" s="267"/>
      <c r="G40" s="266"/>
    </row>
    <row r="41" spans="2:7" s="261" customFormat="1">
      <c r="B41" s="267"/>
      <c r="C41" s="267"/>
      <c r="D41" s="267"/>
      <c r="E41" s="268"/>
      <c r="F41" s="267"/>
      <c r="G41" s="266"/>
    </row>
    <row r="42" spans="2:7" s="261" customFormat="1">
      <c r="B42" s="267"/>
      <c r="C42" s="267"/>
      <c r="D42" s="267"/>
      <c r="E42" s="268"/>
      <c r="F42" s="267"/>
      <c r="G42" s="266"/>
    </row>
    <row r="43" spans="2:7" s="261" customFormat="1">
      <c r="B43" s="267"/>
      <c r="C43" s="267"/>
      <c r="D43" s="267"/>
      <c r="E43" s="268"/>
      <c r="F43" s="267"/>
      <c r="G43" s="266"/>
    </row>
    <row r="44" spans="2:7" s="261" customFormat="1">
      <c r="B44" s="267"/>
      <c r="C44" s="267"/>
      <c r="D44" s="267"/>
      <c r="E44" s="268"/>
      <c r="F44" s="267"/>
      <c r="G44" s="266"/>
    </row>
    <row r="45" spans="2:7" s="261" customFormat="1">
      <c r="B45" s="267"/>
      <c r="C45" s="267"/>
      <c r="D45" s="267"/>
      <c r="E45" s="268"/>
      <c r="F45" s="267"/>
      <c r="G45" s="266"/>
    </row>
    <row r="46" spans="2:7" s="261" customFormat="1">
      <c r="B46" s="267"/>
      <c r="C46" s="267"/>
      <c r="D46" s="267"/>
      <c r="E46" s="268"/>
      <c r="F46" s="267"/>
      <c r="G46" s="266"/>
    </row>
    <row r="47" spans="2:7" s="261" customFormat="1">
      <c r="B47" s="267"/>
      <c r="C47" s="267"/>
      <c r="D47" s="267"/>
      <c r="E47" s="268"/>
      <c r="F47" s="267"/>
      <c r="G47" s="266"/>
    </row>
    <row r="48" spans="2:7" s="261" customFormat="1">
      <c r="B48" s="267"/>
      <c r="C48" s="267"/>
      <c r="D48" s="267"/>
      <c r="E48" s="268"/>
      <c r="F48" s="267"/>
      <c r="G48" s="266"/>
    </row>
    <row r="49" spans="2:7" s="261" customFormat="1">
      <c r="B49" s="267"/>
      <c r="C49" s="267"/>
      <c r="D49" s="267"/>
      <c r="E49" s="268"/>
      <c r="F49" s="267"/>
      <c r="G49" s="266"/>
    </row>
    <row r="50" spans="2:7" s="261" customFormat="1">
      <c r="B50" s="267"/>
      <c r="C50" s="267"/>
      <c r="D50" s="267"/>
      <c r="E50" s="268"/>
      <c r="F50" s="267"/>
      <c r="G50" s="266"/>
    </row>
    <row r="51" spans="2:7" s="261" customFormat="1">
      <c r="B51" s="267"/>
      <c r="C51" s="267"/>
      <c r="D51" s="267"/>
      <c r="E51" s="268"/>
      <c r="F51" s="267"/>
      <c r="G51" s="266"/>
    </row>
    <row r="52" spans="2:7" s="261" customFormat="1">
      <c r="B52" s="267"/>
      <c r="C52" s="267"/>
      <c r="D52" s="267"/>
      <c r="E52" s="268"/>
      <c r="F52" s="267"/>
      <c r="G52" s="266"/>
    </row>
    <row r="53" spans="2:7" s="261" customFormat="1">
      <c r="B53" s="267"/>
      <c r="C53" s="267"/>
      <c r="D53" s="267"/>
      <c r="E53" s="268"/>
      <c r="F53" s="267"/>
      <c r="G53" s="266"/>
    </row>
    <row r="54" spans="2:7" s="261" customFormat="1">
      <c r="B54" s="267"/>
      <c r="C54" s="267"/>
      <c r="D54" s="267"/>
      <c r="E54" s="268"/>
      <c r="F54" s="267"/>
      <c r="G54" s="266"/>
    </row>
    <row r="55" spans="2:7" s="261" customFormat="1">
      <c r="B55" s="267"/>
      <c r="C55" s="267"/>
      <c r="D55" s="267"/>
      <c r="E55" s="268"/>
      <c r="F55" s="267"/>
      <c r="G55" s="266"/>
    </row>
    <row r="56" spans="2:7" s="261" customFormat="1">
      <c r="B56" s="267"/>
      <c r="C56" s="267"/>
      <c r="D56" s="267"/>
      <c r="E56" s="268"/>
      <c r="F56" s="267"/>
      <c r="G56" s="266"/>
    </row>
    <row r="57" spans="2:7" s="261" customFormat="1">
      <c r="B57" s="267"/>
      <c r="C57" s="267"/>
      <c r="D57" s="267"/>
      <c r="E57" s="268"/>
      <c r="F57" s="267"/>
      <c r="G57" s="266"/>
    </row>
    <row r="58" spans="2:7" s="261" customFormat="1">
      <c r="B58" s="267"/>
      <c r="C58" s="267"/>
      <c r="D58" s="267"/>
      <c r="E58" s="268"/>
      <c r="F58" s="267"/>
      <c r="G58" s="266"/>
    </row>
    <row r="59" spans="2:7" s="261" customFormat="1">
      <c r="B59" s="267"/>
      <c r="C59" s="267"/>
      <c r="D59" s="267"/>
      <c r="E59" s="268"/>
      <c r="F59" s="267"/>
      <c r="G59" s="266"/>
    </row>
    <row r="60" spans="2:7" s="261" customFormat="1">
      <c r="B60" s="267"/>
      <c r="C60" s="267"/>
      <c r="D60" s="267"/>
      <c r="E60" s="268"/>
      <c r="F60" s="267"/>
      <c r="G60" s="266"/>
    </row>
    <row r="61" spans="2:7" s="261" customFormat="1">
      <c r="B61" s="267"/>
      <c r="C61" s="267"/>
      <c r="D61" s="267"/>
      <c r="E61" s="268"/>
      <c r="F61" s="267"/>
      <c r="G61" s="266"/>
    </row>
    <row r="62" spans="2:7" s="261" customFormat="1">
      <c r="B62" s="267"/>
      <c r="C62" s="267"/>
      <c r="D62" s="267"/>
      <c r="E62" s="268"/>
      <c r="F62" s="267"/>
      <c r="G62" s="266"/>
    </row>
    <row r="63" spans="2:7" s="261" customFormat="1">
      <c r="B63" s="267"/>
      <c r="C63" s="267"/>
      <c r="D63" s="267"/>
      <c r="E63" s="268"/>
      <c r="F63" s="267"/>
      <c r="G63" s="266"/>
    </row>
    <row r="64" spans="2:7" s="261" customFormat="1">
      <c r="B64" s="267"/>
      <c r="C64" s="267"/>
      <c r="D64" s="267"/>
      <c r="E64" s="268"/>
      <c r="F64" s="267"/>
      <c r="G64" s="266"/>
    </row>
    <row r="65" spans="2:7" s="261" customFormat="1">
      <c r="B65" s="267"/>
      <c r="C65" s="267"/>
      <c r="D65" s="267"/>
      <c r="E65" s="268"/>
      <c r="F65" s="267"/>
      <c r="G65" s="266"/>
    </row>
    <row r="66" spans="2:7" s="261" customFormat="1">
      <c r="B66" s="267"/>
      <c r="C66" s="267"/>
      <c r="D66" s="267"/>
      <c r="E66" s="268"/>
      <c r="F66" s="267"/>
      <c r="G66" s="266"/>
    </row>
    <row r="67" spans="2:7" s="261" customFormat="1">
      <c r="B67" s="267"/>
      <c r="C67" s="267"/>
      <c r="D67" s="267"/>
      <c r="E67" s="268"/>
      <c r="F67" s="267"/>
      <c r="G67" s="266"/>
    </row>
    <row r="68" spans="2:7" s="261" customFormat="1">
      <c r="B68" s="267"/>
      <c r="C68" s="267"/>
      <c r="D68" s="267"/>
      <c r="E68" s="268"/>
      <c r="F68" s="267"/>
      <c r="G68" s="266"/>
    </row>
    <row r="69" spans="2:7" s="261" customFormat="1">
      <c r="B69" s="267"/>
      <c r="C69" s="267"/>
      <c r="D69" s="267"/>
      <c r="E69" s="268"/>
      <c r="F69" s="267"/>
      <c r="G69" s="266"/>
    </row>
    <row r="70" spans="2:7" s="261" customFormat="1">
      <c r="B70" s="267"/>
      <c r="C70" s="267"/>
      <c r="D70" s="267"/>
      <c r="E70" s="268"/>
      <c r="F70" s="267"/>
      <c r="G70" s="266"/>
    </row>
    <row r="71" spans="2:7" s="261" customFormat="1">
      <c r="B71" s="267"/>
      <c r="C71" s="267"/>
      <c r="D71" s="267"/>
      <c r="E71" s="268"/>
      <c r="F71" s="267"/>
      <c r="G71" s="266"/>
    </row>
    <row r="72" spans="2:7" s="261" customFormat="1">
      <c r="B72" s="267"/>
      <c r="C72" s="267"/>
      <c r="D72" s="267"/>
      <c r="E72" s="268"/>
      <c r="F72" s="267"/>
      <c r="G72" s="266"/>
    </row>
    <row r="73" spans="2:7" s="261" customFormat="1">
      <c r="B73" s="267"/>
      <c r="C73" s="267"/>
      <c r="D73" s="267"/>
      <c r="E73" s="268"/>
      <c r="F73" s="267"/>
      <c r="G73" s="266"/>
    </row>
    <row r="74" spans="2:7" s="261" customFormat="1">
      <c r="B74" s="267"/>
      <c r="C74" s="267"/>
      <c r="D74" s="267"/>
      <c r="E74" s="268"/>
      <c r="F74" s="267"/>
      <c r="G74" s="266"/>
    </row>
    <row r="75" spans="2:7" s="261" customFormat="1">
      <c r="B75" s="267"/>
      <c r="C75" s="267"/>
      <c r="D75" s="267"/>
      <c r="E75" s="268"/>
      <c r="F75" s="267"/>
      <c r="G75" s="266"/>
    </row>
    <row r="76" spans="2:7" s="261" customFormat="1">
      <c r="B76" s="267"/>
      <c r="C76" s="267"/>
      <c r="D76" s="267"/>
      <c r="E76" s="268"/>
      <c r="F76" s="267"/>
      <c r="G76" s="266"/>
    </row>
    <row r="77" spans="2:7" s="261" customFormat="1">
      <c r="B77" s="267"/>
      <c r="C77" s="267"/>
      <c r="D77" s="267"/>
      <c r="E77" s="268"/>
      <c r="F77" s="267"/>
      <c r="G77" s="266"/>
    </row>
    <row r="78" spans="2:7" s="261" customFormat="1">
      <c r="B78" s="267"/>
      <c r="C78" s="267"/>
      <c r="D78" s="267"/>
      <c r="E78" s="268"/>
      <c r="F78" s="267"/>
      <c r="G78" s="266"/>
    </row>
    <row r="79" spans="2:7" s="261" customFormat="1">
      <c r="B79" s="267"/>
      <c r="C79" s="267"/>
      <c r="D79" s="267"/>
      <c r="E79" s="268"/>
      <c r="F79" s="267"/>
      <c r="G79" s="266"/>
    </row>
    <row r="80" spans="2:7" s="261" customFormat="1">
      <c r="B80" s="267"/>
      <c r="C80" s="267"/>
      <c r="D80" s="267"/>
      <c r="E80" s="268"/>
      <c r="F80" s="267"/>
      <c r="G80" s="266"/>
    </row>
    <row r="81" spans="2:7" s="261" customFormat="1">
      <c r="B81" s="267"/>
      <c r="C81" s="267"/>
      <c r="D81" s="267"/>
      <c r="E81" s="268"/>
      <c r="F81" s="267"/>
      <c r="G81" s="266"/>
    </row>
    <row r="82" spans="2:7" s="261" customFormat="1">
      <c r="B82" s="267"/>
      <c r="C82" s="267"/>
      <c r="D82" s="267"/>
      <c r="E82" s="268"/>
      <c r="F82" s="267"/>
      <c r="G82" s="266"/>
    </row>
    <row r="83" spans="2:7" s="261" customFormat="1">
      <c r="B83" s="267"/>
      <c r="C83" s="267"/>
      <c r="D83" s="267"/>
      <c r="E83" s="268"/>
      <c r="F83" s="267"/>
      <c r="G83" s="266"/>
    </row>
    <row r="84" spans="2:7" s="261" customFormat="1">
      <c r="B84" s="267"/>
      <c r="C84" s="267"/>
      <c r="D84" s="267"/>
      <c r="E84" s="268"/>
      <c r="F84" s="267"/>
      <c r="G84" s="266"/>
    </row>
    <row r="85" spans="2:7" s="261" customFormat="1">
      <c r="B85" s="267"/>
      <c r="C85" s="267"/>
      <c r="D85" s="267"/>
      <c r="E85" s="268"/>
      <c r="F85" s="267"/>
      <c r="G85" s="266"/>
    </row>
    <row r="86" spans="2:7" s="261" customFormat="1">
      <c r="B86" s="267"/>
      <c r="C86" s="267"/>
      <c r="D86" s="267"/>
      <c r="E86" s="268"/>
      <c r="F86" s="267"/>
      <c r="G86" s="266"/>
    </row>
    <row r="87" spans="2:7" s="261" customFormat="1">
      <c r="B87" s="267"/>
      <c r="C87" s="267"/>
      <c r="D87" s="267"/>
      <c r="E87" s="268"/>
      <c r="F87" s="267"/>
      <c r="G87" s="266"/>
    </row>
    <row r="88" spans="2:7" s="261" customFormat="1">
      <c r="B88" s="267"/>
      <c r="C88" s="267"/>
      <c r="D88" s="267"/>
      <c r="E88" s="268"/>
      <c r="F88" s="267"/>
      <c r="G88" s="266"/>
    </row>
    <row r="89" spans="2:7" s="261" customFormat="1">
      <c r="B89" s="267"/>
      <c r="C89" s="267"/>
      <c r="D89" s="267"/>
      <c r="E89" s="268"/>
      <c r="F89" s="267"/>
      <c r="G89" s="266"/>
    </row>
    <row r="90" spans="2:7" s="261" customFormat="1">
      <c r="B90" s="267"/>
      <c r="C90" s="267"/>
      <c r="D90" s="267"/>
      <c r="E90" s="268"/>
      <c r="F90" s="267"/>
      <c r="G90" s="266"/>
    </row>
    <row r="91" spans="2:7" s="261" customFormat="1">
      <c r="B91" s="267"/>
      <c r="C91" s="267"/>
      <c r="D91" s="267"/>
      <c r="E91" s="268"/>
      <c r="F91" s="267"/>
      <c r="G91" s="266"/>
    </row>
    <row r="92" spans="2:7" s="261" customFormat="1">
      <c r="B92" s="267"/>
      <c r="C92" s="267"/>
      <c r="D92" s="267"/>
      <c r="E92" s="268"/>
      <c r="F92" s="267"/>
      <c r="G92" s="266"/>
    </row>
    <row r="93" spans="2:7" s="261" customFormat="1">
      <c r="B93" s="267"/>
      <c r="C93" s="267"/>
      <c r="D93" s="267"/>
      <c r="E93" s="268"/>
      <c r="F93" s="267"/>
      <c r="G93" s="266"/>
    </row>
    <row r="94" spans="2:7" s="261" customFormat="1">
      <c r="B94" s="267"/>
      <c r="C94" s="267"/>
      <c r="D94" s="267"/>
      <c r="E94" s="268"/>
      <c r="F94" s="267"/>
      <c r="G94" s="266"/>
    </row>
    <row r="95" spans="2:7" s="261" customFormat="1">
      <c r="B95" s="267"/>
      <c r="C95" s="267"/>
      <c r="D95" s="267"/>
      <c r="E95" s="268"/>
      <c r="F95" s="267"/>
      <c r="G95" s="266"/>
    </row>
    <row r="96" spans="2:7" s="261" customFormat="1">
      <c r="B96" s="267"/>
      <c r="C96" s="267"/>
      <c r="D96" s="267"/>
      <c r="E96" s="268"/>
      <c r="F96" s="267"/>
      <c r="G96" s="266"/>
    </row>
    <row r="97" spans="2:7" s="261" customFormat="1">
      <c r="B97" s="267"/>
      <c r="C97" s="267"/>
      <c r="D97" s="267"/>
      <c r="E97" s="268"/>
      <c r="F97" s="267"/>
      <c r="G97" s="266"/>
    </row>
    <row r="98" spans="2:7" s="261" customFormat="1">
      <c r="B98" s="267"/>
      <c r="C98" s="267"/>
      <c r="D98" s="267"/>
      <c r="E98" s="268"/>
      <c r="F98" s="267"/>
      <c r="G98" s="266"/>
    </row>
    <row r="99" spans="2:7" s="261" customFormat="1">
      <c r="B99" s="267"/>
      <c r="C99" s="267"/>
      <c r="D99" s="267"/>
      <c r="E99" s="268"/>
      <c r="F99" s="267"/>
      <c r="G99" s="266"/>
    </row>
    <row r="100" spans="2:7" s="261" customFormat="1">
      <c r="B100" s="267"/>
      <c r="C100" s="267"/>
      <c r="D100" s="267"/>
      <c r="E100" s="268"/>
      <c r="F100" s="267"/>
      <c r="G100" s="266"/>
    </row>
    <row r="101" spans="2:7" s="261" customFormat="1">
      <c r="B101" s="267"/>
      <c r="C101" s="267"/>
      <c r="D101" s="267"/>
      <c r="E101" s="268"/>
      <c r="F101" s="267"/>
      <c r="G101" s="266"/>
    </row>
    <row r="102" spans="2:7" s="261" customFormat="1">
      <c r="B102" s="267"/>
      <c r="C102" s="267"/>
      <c r="D102" s="267"/>
      <c r="E102" s="268"/>
      <c r="F102" s="267"/>
      <c r="G102" s="266"/>
    </row>
    <row r="103" spans="2:7" s="261" customFormat="1">
      <c r="B103" s="267"/>
      <c r="C103" s="267"/>
      <c r="D103" s="267"/>
      <c r="E103" s="268"/>
      <c r="F103" s="267"/>
      <c r="G103" s="266"/>
    </row>
    <row r="104" spans="2:7" s="261" customFormat="1">
      <c r="B104" s="267"/>
      <c r="C104" s="267"/>
      <c r="D104" s="267"/>
      <c r="E104" s="268"/>
      <c r="F104" s="267"/>
      <c r="G104" s="266"/>
    </row>
    <row r="105" spans="2:7" s="261" customFormat="1">
      <c r="B105" s="267"/>
      <c r="C105" s="267"/>
      <c r="D105" s="267"/>
      <c r="E105" s="268"/>
      <c r="F105" s="267"/>
      <c r="G105" s="266"/>
    </row>
    <row r="106" spans="2:7" s="261" customFormat="1">
      <c r="B106" s="267"/>
      <c r="C106" s="267"/>
      <c r="D106" s="267"/>
      <c r="E106" s="268"/>
      <c r="F106" s="267"/>
      <c r="G106" s="266"/>
    </row>
    <row r="107" spans="2:7" s="261" customFormat="1">
      <c r="B107" s="267"/>
      <c r="C107" s="267"/>
      <c r="D107" s="267"/>
      <c r="E107" s="268"/>
      <c r="F107" s="267"/>
      <c r="G107" s="266"/>
    </row>
    <row r="108" spans="2:7" s="261" customFormat="1">
      <c r="B108" s="267"/>
      <c r="C108" s="267"/>
      <c r="D108" s="267"/>
      <c r="E108" s="268"/>
      <c r="F108" s="267"/>
      <c r="G108" s="266"/>
    </row>
    <row r="109" spans="2:7" s="261" customFormat="1">
      <c r="B109" s="267"/>
      <c r="C109" s="267"/>
      <c r="D109" s="267"/>
      <c r="E109" s="268"/>
      <c r="F109" s="267"/>
      <c r="G109" s="266"/>
    </row>
    <row r="110" spans="2:7" s="261" customFormat="1">
      <c r="B110" s="267"/>
      <c r="C110" s="267"/>
      <c r="D110" s="267"/>
      <c r="E110" s="268"/>
      <c r="F110" s="267"/>
      <c r="G110" s="266"/>
    </row>
    <row r="111" spans="2:7" s="261" customFormat="1">
      <c r="B111" s="267"/>
      <c r="C111" s="267"/>
      <c r="D111" s="267"/>
      <c r="E111" s="268"/>
      <c r="F111" s="267"/>
      <c r="G111" s="266"/>
    </row>
    <row r="112" spans="2:7" s="261" customFormat="1">
      <c r="B112" s="267"/>
      <c r="C112" s="267"/>
      <c r="D112" s="267"/>
      <c r="E112" s="268"/>
      <c r="F112" s="267"/>
      <c r="G112" s="266"/>
    </row>
    <row r="113" spans="2:7" s="261" customFormat="1">
      <c r="B113" s="267"/>
      <c r="C113" s="267"/>
      <c r="D113" s="267"/>
      <c r="E113" s="268"/>
      <c r="F113" s="267"/>
      <c r="G113" s="266"/>
    </row>
    <row r="114" spans="2:7" s="261" customFormat="1">
      <c r="B114" s="267"/>
      <c r="C114" s="267"/>
      <c r="D114" s="267"/>
      <c r="E114" s="268"/>
      <c r="F114" s="267"/>
      <c r="G114" s="266"/>
    </row>
    <row r="115" spans="2:7" s="261" customFormat="1">
      <c r="B115" s="267"/>
      <c r="C115" s="267"/>
      <c r="D115" s="267"/>
      <c r="E115" s="268"/>
      <c r="F115" s="267"/>
      <c r="G115" s="266"/>
    </row>
    <row r="116" spans="2:7" s="261" customFormat="1">
      <c r="B116" s="267"/>
      <c r="C116" s="267"/>
      <c r="D116" s="267"/>
      <c r="E116" s="268"/>
      <c r="F116" s="267"/>
      <c r="G116" s="266"/>
    </row>
    <row r="117" spans="2:7" s="261" customFormat="1">
      <c r="B117" s="267"/>
      <c r="C117" s="267"/>
      <c r="D117" s="267"/>
      <c r="E117" s="268"/>
      <c r="F117" s="267"/>
      <c r="G117" s="266"/>
    </row>
    <row r="118" spans="2:7" s="261" customFormat="1">
      <c r="B118" s="267"/>
      <c r="C118" s="267"/>
      <c r="D118" s="267"/>
      <c r="E118" s="268"/>
      <c r="F118" s="267"/>
      <c r="G118" s="266"/>
    </row>
    <row r="119" spans="2:7" s="261" customFormat="1">
      <c r="B119" s="267"/>
      <c r="C119" s="267"/>
      <c r="D119" s="267"/>
      <c r="E119" s="268"/>
      <c r="F119" s="267"/>
      <c r="G119" s="266"/>
    </row>
    <row r="120" spans="2:7" s="261" customFormat="1">
      <c r="B120" s="267"/>
      <c r="C120" s="267"/>
      <c r="D120" s="267"/>
      <c r="E120" s="268"/>
      <c r="F120" s="267"/>
      <c r="G120" s="266"/>
    </row>
    <row r="121" spans="2:7" s="261" customFormat="1">
      <c r="B121" s="267"/>
      <c r="C121" s="267"/>
      <c r="D121" s="267"/>
      <c r="E121" s="268"/>
      <c r="F121" s="267"/>
      <c r="G121" s="266"/>
    </row>
    <row r="122" spans="2:7" s="261" customFormat="1">
      <c r="B122" s="267"/>
      <c r="C122" s="267"/>
      <c r="D122" s="267"/>
      <c r="E122" s="268"/>
      <c r="F122" s="267"/>
      <c r="G122" s="266"/>
    </row>
    <row r="123" spans="2:7" s="261" customFormat="1">
      <c r="B123" s="267"/>
      <c r="C123" s="267"/>
      <c r="D123" s="267"/>
      <c r="E123" s="268"/>
      <c r="F123" s="267"/>
      <c r="G123" s="266"/>
    </row>
    <row r="124" spans="2:7" s="261" customFormat="1">
      <c r="B124" s="267"/>
      <c r="C124" s="267"/>
      <c r="D124" s="267"/>
      <c r="E124" s="268"/>
      <c r="F124" s="267"/>
      <c r="G124" s="266"/>
    </row>
    <row r="125" spans="2:7" s="261" customFormat="1">
      <c r="B125" s="267"/>
      <c r="C125" s="267"/>
      <c r="D125" s="267"/>
      <c r="E125" s="268"/>
      <c r="F125" s="267"/>
      <c r="G125" s="266"/>
    </row>
    <row r="126" spans="2:7" s="261" customFormat="1">
      <c r="B126" s="267"/>
      <c r="C126" s="267"/>
      <c r="D126" s="267"/>
      <c r="E126" s="268"/>
      <c r="F126" s="267"/>
      <c r="G126" s="266"/>
    </row>
    <row r="127" spans="2:7" s="261" customFormat="1">
      <c r="B127" s="267"/>
      <c r="C127" s="267"/>
      <c r="D127" s="267"/>
      <c r="E127" s="268"/>
      <c r="F127" s="267"/>
      <c r="G127" s="266"/>
    </row>
    <row r="128" spans="2:7" s="261" customFormat="1">
      <c r="B128" s="267"/>
      <c r="C128" s="267"/>
      <c r="D128" s="267"/>
      <c r="E128" s="268"/>
      <c r="F128" s="267"/>
      <c r="G128" s="266"/>
    </row>
    <row r="129" spans="2:7" s="261" customFormat="1">
      <c r="B129" s="267"/>
      <c r="C129" s="267"/>
      <c r="D129" s="267"/>
      <c r="E129" s="268"/>
      <c r="F129" s="267"/>
      <c r="G129" s="266"/>
    </row>
    <row r="130" spans="2:7" s="261" customFormat="1">
      <c r="B130" s="267"/>
      <c r="C130" s="267"/>
      <c r="D130" s="267"/>
      <c r="E130" s="268"/>
      <c r="F130" s="267"/>
      <c r="G130" s="266"/>
    </row>
    <row r="131" spans="2:7" s="261" customFormat="1">
      <c r="B131" s="267"/>
      <c r="C131" s="267"/>
      <c r="D131" s="267"/>
      <c r="E131" s="268"/>
      <c r="F131" s="267"/>
      <c r="G131" s="266"/>
    </row>
    <row r="132" spans="2:7" s="261" customFormat="1">
      <c r="B132" s="267"/>
      <c r="C132" s="267"/>
      <c r="D132" s="267"/>
      <c r="E132" s="268"/>
      <c r="F132" s="267"/>
      <c r="G132" s="266"/>
    </row>
    <row r="133" spans="2:7" s="261" customFormat="1">
      <c r="B133" s="267"/>
      <c r="C133" s="267"/>
      <c r="D133" s="267"/>
      <c r="E133" s="268"/>
      <c r="F133" s="267"/>
      <c r="G133" s="266"/>
    </row>
    <row r="134" spans="2:7" s="261" customFormat="1">
      <c r="B134" s="267"/>
      <c r="C134" s="267"/>
      <c r="D134" s="267"/>
      <c r="E134" s="268"/>
      <c r="F134" s="267"/>
      <c r="G134" s="266"/>
    </row>
    <row r="135" spans="2:7" s="261" customFormat="1">
      <c r="B135" s="267"/>
      <c r="C135" s="267"/>
      <c r="D135" s="267"/>
      <c r="E135" s="268"/>
      <c r="F135" s="267"/>
      <c r="G135" s="266"/>
    </row>
    <row r="136" spans="2:7" s="261" customFormat="1">
      <c r="B136" s="267"/>
      <c r="C136" s="267"/>
      <c r="D136" s="267"/>
      <c r="E136" s="268"/>
      <c r="F136" s="267"/>
      <c r="G136" s="266"/>
    </row>
    <row r="137" spans="2:7" s="261" customFormat="1">
      <c r="B137" s="267"/>
      <c r="C137" s="267"/>
      <c r="D137" s="267"/>
      <c r="E137" s="268"/>
      <c r="F137" s="267"/>
      <c r="G137" s="266"/>
    </row>
    <row r="138" spans="2:7" s="261" customFormat="1">
      <c r="B138" s="267"/>
      <c r="C138" s="267"/>
      <c r="D138" s="267"/>
      <c r="E138" s="268"/>
      <c r="F138" s="267"/>
      <c r="G138" s="266"/>
    </row>
    <row r="139" spans="2:7" s="261" customFormat="1">
      <c r="B139" s="267"/>
      <c r="C139" s="267"/>
      <c r="D139" s="267"/>
      <c r="E139" s="268"/>
      <c r="F139" s="267"/>
      <c r="G139" s="266"/>
    </row>
    <row r="140" spans="2:7" s="261" customFormat="1">
      <c r="B140" s="267"/>
      <c r="C140" s="267"/>
      <c r="D140" s="267"/>
      <c r="E140" s="268"/>
      <c r="F140" s="267"/>
      <c r="G140" s="266"/>
    </row>
    <row r="141" spans="2:7" s="261" customFormat="1">
      <c r="B141" s="267"/>
      <c r="C141" s="267"/>
      <c r="D141" s="267"/>
      <c r="E141" s="268"/>
      <c r="F141" s="267"/>
      <c r="G141" s="266"/>
    </row>
    <row r="142" spans="2:7" s="261" customFormat="1">
      <c r="B142" s="267"/>
      <c r="C142" s="267"/>
      <c r="D142" s="267"/>
      <c r="E142" s="268"/>
      <c r="F142" s="267"/>
      <c r="G142" s="266"/>
    </row>
    <row r="143" spans="2:7" s="261" customFormat="1">
      <c r="B143" s="267"/>
      <c r="C143" s="267"/>
      <c r="D143" s="267"/>
      <c r="E143" s="268"/>
      <c r="F143" s="267"/>
      <c r="G143" s="266"/>
    </row>
    <row r="144" spans="2:7" s="261" customFormat="1">
      <c r="B144" s="267"/>
      <c r="C144" s="267"/>
      <c r="D144" s="267"/>
      <c r="E144" s="268"/>
      <c r="F144" s="267"/>
      <c r="G144" s="266"/>
    </row>
    <row r="145" spans="2:7" s="261" customFormat="1">
      <c r="B145" s="267"/>
      <c r="C145" s="267"/>
      <c r="D145" s="267"/>
      <c r="E145" s="268"/>
      <c r="F145" s="267"/>
      <c r="G145" s="266"/>
    </row>
    <row r="146" spans="2:7" s="261" customFormat="1">
      <c r="B146" s="267"/>
      <c r="C146" s="267"/>
      <c r="D146" s="267"/>
      <c r="E146" s="268"/>
      <c r="F146" s="267"/>
      <c r="G146" s="266"/>
    </row>
    <row r="147" spans="2:7" s="261" customFormat="1">
      <c r="B147" s="267"/>
      <c r="C147" s="267"/>
      <c r="D147" s="267"/>
      <c r="E147" s="268"/>
      <c r="F147" s="267"/>
      <c r="G147" s="266"/>
    </row>
    <row r="148" spans="2:7" s="261" customFormat="1">
      <c r="B148" s="267"/>
      <c r="C148" s="267"/>
      <c r="D148" s="267"/>
      <c r="E148" s="268"/>
      <c r="F148" s="267"/>
      <c r="G148" s="266"/>
    </row>
    <row r="149" spans="2:7" s="261" customFormat="1">
      <c r="B149" s="267"/>
      <c r="C149" s="267"/>
      <c r="D149" s="267"/>
      <c r="E149" s="268"/>
      <c r="F149" s="267"/>
      <c r="G149" s="266"/>
    </row>
    <row r="150" spans="2:7" s="261" customFormat="1">
      <c r="B150" s="267"/>
      <c r="C150" s="267"/>
      <c r="D150" s="267"/>
      <c r="E150" s="268"/>
      <c r="F150" s="267"/>
      <c r="G150" s="266"/>
    </row>
    <row r="151" spans="2:7" s="261" customFormat="1">
      <c r="B151" s="267"/>
      <c r="C151" s="267"/>
      <c r="D151" s="267"/>
      <c r="E151" s="268"/>
      <c r="F151" s="267"/>
      <c r="G151" s="266"/>
    </row>
    <row r="152" spans="2:7" s="261" customFormat="1">
      <c r="B152" s="267"/>
      <c r="C152" s="267"/>
      <c r="D152" s="267"/>
      <c r="E152" s="268"/>
      <c r="F152" s="267"/>
      <c r="G152" s="266"/>
    </row>
    <row r="153" spans="2:7" s="261" customFormat="1">
      <c r="B153" s="267"/>
      <c r="C153" s="267"/>
      <c r="D153" s="267"/>
      <c r="E153" s="268"/>
      <c r="F153" s="267"/>
      <c r="G153" s="266"/>
    </row>
    <row r="154" spans="2:7" s="261" customFormat="1">
      <c r="B154" s="267"/>
      <c r="C154" s="267"/>
      <c r="D154" s="267"/>
      <c r="E154" s="268"/>
      <c r="F154" s="267"/>
      <c r="G154" s="266"/>
    </row>
    <row r="155" spans="2:7" s="261" customFormat="1">
      <c r="B155" s="267"/>
      <c r="C155" s="267"/>
      <c r="D155" s="267"/>
      <c r="E155" s="268"/>
      <c r="F155" s="267"/>
      <c r="G155" s="266"/>
    </row>
    <row r="156" spans="2:7" s="261" customFormat="1">
      <c r="B156" s="267"/>
      <c r="C156" s="267"/>
      <c r="D156" s="267"/>
      <c r="E156" s="268"/>
      <c r="F156" s="267"/>
      <c r="G156" s="266"/>
    </row>
    <row r="157" spans="2:7" s="261" customFormat="1">
      <c r="B157" s="267"/>
      <c r="C157" s="267"/>
      <c r="D157" s="267"/>
      <c r="E157" s="268"/>
      <c r="F157" s="267"/>
      <c r="G157" s="266"/>
    </row>
    <row r="158" spans="2:7" s="261" customFormat="1">
      <c r="B158" s="267"/>
      <c r="C158" s="267"/>
      <c r="D158" s="267"/>
      <c r="E158" s="268"/>
      <c r="F158" s="267"/>
      <c r="G158" s="266"/>
    </row>
    <row r="159" spans="2:7" s="261" customFormat="1">
      <c r="B159" s="267"/>
      <c r="C159" s="267"/>
      <c r="D159" s="267"/>
      <c r="E159" s="268"/>
      <c r="F159" s="267"/>
      <c r="G159" s="266"/>
    </row>
    <row r="160" spans="2:7" s="261" customFormat="1">
      <c r="B160" s="267"/>
      <c r="C160" s="267"/>
      <c r="D160" s="267"/>
      <c r="E160" s="268"/>
      <c r="F160" s="267"/>
      <c r="G160" s="266"/>
    </row>
    <row r="161" spans="2:7" s="261" customFormat="1">
      <c r="B161" s="267"/>
      <c r="C161" s="267"/>
      <c r="D161" s="267"/>
      <c r="E161" s="268"/>
      <c r="F161" s="267"/>
      <c r="G161" s="266"/>
    </row>
    <row r="162" spans="2:7" s="261" customFormat="1">
      <c r="B162" s="267"/>
      <c r="C162" s="267"/>
      <c r="D162" s="267"/>
      <c r="E162" s="268"/>
      <c r="F162" s="267"/>
      <c r="G162" s="266"/>
    </row>
    <row r="163" spans="2:7" s="261" customFormat="1">
      <c r="B163" s="267"/>
      <c r="C163" s="267"/>
      <c r="D163" s="267"/>
      <c r="E163" s="268"/>
      <c r="F163" s="267"/>
      <c r="G163" s="266"/>
    </row>
    <row r="164" spans="2:7" s="261" customFormat="1">
      <c r="B164" s="267"/>
      <c r="C164" s="267"/>
      <c r="D164" s="267"/>
      <c r="E164" s="268"/>
      <c r="F164" s="267"/>
      <c r="G164" s="266"/>
    </row>
    <row r="165" spans="2:7" s="261" customFormat="1">
      <c r="B165" s="267"/>
      <c r="C165" s="267"/>
      <c r="D165" s="267"/>
      <c r="E165" s="268"/>
      <c r="F165" s="267"/>
      <c r="G165" s="266"/>
    </row>
    <row r="166" spans="2:7" s="261" customFormat="1">
      <c r="B166" s="267"/>
      <c r="C166" s="267"/>
      <c r="D166" s="267"/>
      <c r="E166" s="268"/>
      <c r="F166" s="267"/>
      <c r="G166" s="266"/>
    </row>
    <row r="167" spans="2:7" s="261" customFormat="1">
      <c r="B167" s="267"/>
      <c r="C167" s="267"/>
      <c r="D167" s="267"/>
      <c r="E167" s="268"/>
      <c r="F167" s="267"/>
      <c r="G167" s="266"/>
    </row>
    <row r="168" spans="2:7" s="261" customFormat="1">
      <c r="B168" s="267"/>
      <c r="C168" s="267"/>
      <c r="D168" s="267"/>
      <c r="E168" s="268"/>
      <c r="F168" s="267"/>
      <c r="G168" s="266"/>
    </row>
    <row r="169" spans="2:7" s="261" customFormat="1">
      <c r="B169" s="267"/>
      <c r="C169" s="267"/>
      <c r="D169" s="267"/>
      <c r="E169" s="268"/>
      <c r="F169" s="267"/>
      <c r="G169" s="266"/>
    </row>
    <row r="170" spans="2:7" s="261" customFormat="1">
      <c r="B170" s="267"/>
      <c r="C170" s="267"/>
      <c r="D170" s="267"/>
      <c r="E170" s="268"/>
      <c r="F170" s="267"/>
      <c r="G170" s="266"/>
    </row>
    <row r="171" spans="2:7" s="261" customFormat="1">
      <c r="B171" s="267"/>
      <c r="C171" s="267"/>
      <c r="D171" s="267"/>
      <c r="E171" s="268"/>
      <c r="F171" s="267"/>
      <c r="G171" s="266"/>
    </row>
    <row r="172" spans="2:7" s="261" customFormat="1">
      <c r="B172" s="267"/>
      <c r="C172" s="267"/>
      <c r="D172" s="267"/>
      <c r="E172" s="268"/>
      <c r="F172" s="267"/>
      <c r="G172" s="266"/>
    </row>
    <row r="173" spans="2:7" s="261" customFormat="1">
      <c r="B173" s="267"/>
      <c r="C173" s="267"/>
      <c r="D173" s="267"/>
      <c r="E173" s="268"/>
      <c r="F173" s="267"/>
      <c r="G173" s="266"/>
    </row>
    <row r="174" spans="2:7" s="261" customFormat="1">
      <c r="B174" s="267"/>
      <c r="C174" s="267"/>
      <c r="D174" s="267"/>
      <c r="E174" s="268"/>
      <c r="F174" s="267"/>
      <c r="G174" s="266"/>
    </row>
    <row r="175" spans="2:7" s="261" customFormat="1">
      <c r="B175" s="267"/>
      <c r="C175" s="267"/>
      <c r="D175" s="267"/>
      <c r="E175" s="268"/>
      <c r="F175" s="267"/>
      <c r="G175" s="266"/>
    </row>
    <row r="176" spans="2:7" s="261" customFormat="1">
      <c r="B176" s="267"/>
      <c r="C176" s="267"/>
      <c r="D176" s="267"/>
      <c r="E176" s="268"/>
      <c r="F176" s="267"/>
      <c r="G176" s="266"/>
    </row>
    <row r="177" spans="2:7" s="261" customFormat="1">
      <c r="B177" s="267"/>
      <c r="C177" s="267"/>
      <c r="D177" s="267"/>
      <c r="E177" s="268"/>
      <c r="F177" s="267"/>
      <c r="G177" s="266"/>
    </row>
    <row r="178" spans="2:7" s="261" customFormat="1">
      <c r="B178" s="267"/>
      <c r="C178" s="267"/>
      <c r="D178" s="267"/>
      <c r="E178" s="268"/>
      <c r="F178" s="267"/>
      <c r="G178" s="266"/>
    </row>
    <row r="179" spans="2:7" s="261" customFormat="1">
      <c r="B179" s="267"/>
      <c r="C179" s="267"/>
      <c r="D179" s="267"/>
      <c r="E179" s="268"/>
      <c r="F179" s="267"/>
      <c r="G179" s="266"/>
    </row>
    <row r="180" spans="2:7" s="261" customFormat="1">
      <c r="B180" s="267"/>
      <c r="C180" s="267"/>
      <c r="D180" s="267"/>
      <c r="E180" s="268"/>
      <c r="F180" s="267"/>
      <c r="G180" s="266"/>
    </row>
    <row r="181" spans="2:7" s="261" customFormat="1">
      <c r="B181" s="267"/>
      <c r="C181" s="267"/>
      <c r="D181" s="267"/>
      <c r="E181" s="268"/>
      <c r="F181" s="267"/>
      <c r="G181" s="266"/>
    </row>
    <row r="182" spans="2:7" s="261" customFormat="1">
      <c r="B182" s="267"/>
      <c r="C182" s="267"/>
      <c r="D182" s="267"/>
      <c r="E182" s="268"/>
      <c r="F182" s="267"/>
      <c r="G182" s="266"/>
    </row>
    <row r="183" spans="2:7" s="261" customFormat="1">
      <c r="B183" s="267"/>
      <c r="C183" s="267"/>
      <c r="D183" s="267"/>
      <c r="E183" s="268"/>
      <c r="F183" s="267"/>
      <c r="G183" s="266"/>
    </row>
    <row r="184" spans="2:7" s="261" customFormat="1">
      <c r="B184" s="267"/>
      <c r="C184" s="267"/>
      <c r="D184" s="267"/>
      <c r="E184" s="268"/>
      <c r="F184" s="267"/>
      <c r="G184" s="266"/>
    </row>
    <row r="185" spans="2:7" s="261" customFormat="1">
      <c r="B185" s="267"/>
      <c r="C185" s="267"/>
      <c r="D185" s="267"/>
      <c r="E185" s="268"/>
      <c r="F185" s="267"/>
      <c r="G185" s="266"/>
    </row>
    <row r="186" spans="2:7" s="261" customFormat="1">
      <c r="B186" s="267"/>
      <c r="C186" s="267"/>
      <c r="D186" s="267"/>
      <c r="E186" s="268"/>
      <c r="F186" s="267"/>
      <c r="G186" s="266"/>
    </row>
    <row r="187" spans="2:7" s="261" customFormat="1">
      <c r="B187" s="267"/>
      <c r="C187" s="267"/>
      <c r="D187" s="267"/>
      <c r="E187" s="268"/>
      <c r="F187" s="267"/>
      <c r="G187" s="266"/>
    </row>
    <row r="188" spans="2:7" s="261" customFormat="1">
      <c r="B188" s="267"/>
      <c r="C188" s="267"/>
      <c r="D188" s="267"/>
      <c r="E188" s="268"/>
      <c r="F188" s="267"/>
      <c r="G188" s="266"/>
    </row>
    <row r="189" spans="2:7" s="261" customFormat="1">
      <c r="B189" s="267"/>
      <c r="C189" s="267"/>
      <c r="D189" s="267"/>
      <c r="E189" s="268"/>
      <c r="F189" s="267"/>
      <c r="G189" s="266"/>
    </row>
    <row r="190" spans="2:7" s="261" customFormat="1">
      <c r="B190" s="267"/>
      <c r="C190" s="267"/>
      <c r="D190" s="267"/>
      <c r="E190" s="268"/>
      <c r="F190" s="267"/>
      <c r="G190" s="266"/>
    </row>
    <row r="191" spans="2:7" s="261" customFormat="1">
      <c r="B191" s="267"/>
      <c r="C191" s="267"/>
      <c r="D191" s="267"/>
      <c r="E191" s="268"/>
      <c r="F191" s="267"/>
      <c r="G191" s="266"/>
    </row>
    <row r="192" spans="2:7" s="261" customFormat="1">
      <c r="B192" s="267"/>
      <c r="C192" s="267"/>
      <c r="D192" s="267"/>
      <c r="E192" s="268"/>
      <c r="F192" s="267"/>
      <c r="G192" s="266"/>
    </row>
    <row r="193" spans="2:7" s="261" customFormat="1">
      <c r="B193" s="267"/>
      <c r="C193" s="267"/>
      <c r="D193" s="267"/>
      <c r="E193" s="268"/>
      <c r="F193" s="267"/>
      <c r="G193" s="266"/>
    </row>
    <row r="194" spans="2:7" s="261" customFormat="1">
      <c r="B194" s="267"/>
      <c r="C194" s="267"/>
      <c r="D194" s="267"/>
      <c r="E194" s="268"/>
      <c r="F194" s="267"/>
      <c r="G194" s="266"/>
    </row>
    <row r="195" spans="2:7" s="261" customFormat="1">
      <c r="B195" s="267"/>
      <c r="C195" s="267"/>
      <c r="D195" s="267"/>
      <c r="E195" s="268"/>
      <c r="F195" s="267"/>
      <c r="G195" s="266"/>
    </row>
    <row r="196" spans="2:7" s="261" customFormat="1">
      <c r="B196" s="267"/>
      <c r="C196" s="267"/>
      <c r="D196" s="267"/>
      <c r="E196" s="268"/>
      <c r="F196" s="267"/>
      <c r="G196" s="266"/>
    </row>
    <row r="197" spans="2:7" s="261" customFormat="1">
      <c r="B197" s="267"/>
      <c r="C197" s="267"/>
      <c r="D197" s="267"/>
      <c r="E197" s="268"/>
      <c r="F197" s="267"/>
      <c r="G197" s="266"/>
    </row>
    <row r="198" spans="2:7" s="261" customFormat="1">
      <c r="B198" s="267"/>
      <c r="C198" s="267"/>
      <c r="D198" s="267"/>
      <c r="E198" s="268"/>
      <c r="F198" s="267"/>
      <c r="G198" s="266"/>
    </row>
    <row r="199" spans="2:7" s="261" customFormat="1">
      <c r="B199" s="267"/>
      <c r="C199" s="267"/>
      <c r="D199" s="267"/>
      <c r="E199" s="268"/>
      <c r="F199" s="267"/>
      <c r="G199" s="266"/>
    </row>
    <row r="200" spans="2:7" s="261" customFormat="1">
      <c r="B200" s="267"/>
      <c r="C200" s="267"/>
      <c r="D200" s="267"/>
      <c r="E200" s="268"/>
      <c r="F200" s="267"/>
      <c r="G200" s="266"/>
    </row>
    <row r="201" spans="2:7" s="261" customFormat="1">
      <c r="B201" s="267"/>
      <c r="C201" s="267"/>
      <c r="D201" s="267"/>
      <c r="E201" s="268"/>
      <c r="F201" s="267"/>
      <c r="G201" s="266"/>
    </row>
    <row r="202" spans="2:7" s="261" customFormat="1">
      <c r="B202" s="267"/>
      <c r="C202" s="267"/>
      <c r="D202" s="267"/>
      <c r="E202" s="268"/>
      <c r="F202" s="267"/>
      <c r="G202" s="266"/>
    </row>
    <row r="203" spans="2:7" s="261" customFormat="1">
      <c r="B203" s="267"/>
      <c r="C203" s="267"/>
      <c r="D203" s="267"/>
      <c r="E203" s="268"/>
      <c r="F203" s="267"/>
      <c r="G203" s="266"/>
    </row>
    <row r="204" spans="2:7" s="261" customFormat="1">
      <c r="B204" s="267"/>
      <c r="C204" s="267"/>
      <c r="D204" s="267"/>
      <c r="E204" s="268"/>
      <c r="F204" s="267"/>
      <c r="G204" s="266"/>
    </row>
    <row r="205" spans="2:7" s="261" customFormat="1">
      <c r="B205" s="267"/>
      <c r="C205" s="267"/>
      <c r="D205" s="267"/>
      <c r="E205" s="268"/>
      <c r="F205" s="267"/>
      <c r="G205" s="266"/>
    </row>
    <row r="206" spans="2:7" s="261" customFormat="1">
      <c r="B206" s="267"/>
      <c r="C206" s="267"/>
      <c r="D206" s="267"/>
      <c r="E206" s="268"/>
      <c r="F206" s="267"/>
      <c r="G206" s="266"/>
    </row>
    <row r="207" spans="2:7" s="261" customFormat="1">
      <c r="B207" s="267"/>
      <c r="C207" s="267"/>
      <c r="D207" s="267"/>
      <c r="E207" s="268"/>
      <c r="F207" s="267"/>
      <c r="G207" s="266"/>
    </row>
    <row r="208" spans="2:7" s="261" customFormat="1">
      <c r="B208" s="267"/>
      <c r="C208" s="267"/>
      <c r="D208" s="267"/>
      <c r="E208" s="268"/>
      <c r="F208" s="267"/>
      <c r="G208" s="266"/>
    </row>
    <row r="209" spans="2:7" s="261" customFormat="1">
      <c r="B209" s="267"/>
      <c r="C209" s="267"/>
      <c r="D209" s="267"/>
      <c r="E209" s="268"/>
      <c r="F209" s="267"/>
      <c r="G209" s="266"/>
    </row>
    <row r="210" spans="2:7" s="261" customFormat="1">
      <c r="B210" s="267"/>
      <c r="C210" s="267"/>
      <c r="D210" s="267"/>
      <c r="E210" s="268"/>
      <c r="F210" s="267"/>
      <c r="G210" s="266"/>
    </row>
    <row r="211" spans="2:7" s="261" customFormat="1">
      <c r="B211" s="267"/>
      <c r="C211" s="267"/>
      <c r="D211" s="267"/>
      <c r="E211" s="268"/>
      <c r="F211" s="267"/>
      <c r="G211" s="266"/>
    </row>
    <row r="212" spans="2:7" s="261" customFormat="1">
      <c r="B212" s="267"/>
      <c r="C212" s="267"/>
      <c r="D212" s="267"/>
      <c r="E212" s="268"/>
      <c r="F212" s="267"/>
      <c r="G212" s="266"/>
    </row>
    <row r="213" spans="2:7" s="261" customFormat="1">
      <c r="B213" s="267"/>
      <c r="C213" s="267"/>
      <c r="D213" s="267"/>
      <c r="E213" s="268"/>
      <c r="F213" s="267"/>
      <c r="G213" s="266"/>
    </row>
    <row r="214" spans="2:7" s="261" customFormat="1">
      <c r="B214" s="267"/>
      <c r="C214" s="267"/>
      <c r="D214" s="267"/>
      <c r="E214" s="268"/>
      <c r="F214" s="267"/>
      <c r="G214" s="266"/>
    </row>
    <row r="215" spans="2:7" s="261" customFormat="1">
      <c r="B215" s="267"/>
      <c r="C215" s="267"/>
      <c r="D215" s="267"/>
      <c r="E215" s="268"/>
      <c r="F215" s="267"/>
      <c r="G215" s="266"/>
    </row>
    <row r="216" spans="2:7" s="261" customFormat="1">
      <c r="B216" s="267"/>
      <c r="C216" s="267"/>
      <c r="D216" s="267"/>
      <c r="E216" s="268"/>
      <c r="F216" s="267"/>
      <c r="G216" s="266"/>
    </row>
    <row r="217" spans="2:7" s="261" customFormat="1">
      <c r="B217" s="267"/>
      <c r="C217" s="267"/>
      <c r="D217" s="267"/>
      <c r="E217" s="268"/>
      <c r="F217" s="267"/>
      <c r="G217" s="266"/>
    </row>
    <row r="218" spans="2:7" s="261" customFormat="1">
      <c r="B218" s="267"/>
      <c r="C218" s="267"/>
      <c r="D218" s="267"/>
      <c r="E218" s="268"/>
      <c r="F218" s="267"/>
      <c r="G218" s="266"/>
    </row>
    <row r="219" spans="2:7" s="261" customFormat="1">
      <c r="B219" s="267"/>
      <c r="C219" s="267"/>
      <c r="D219" s="267"/>
      <c r="E219" s="268"/>
      <c r="F219" s="267"/>
      <c r="G219" s="266"/>
    </row>
    <row r="220" spans="2:7" s="261" customFormat="1">
      <c r="B220" s="267"/>
      <c r="C220" s="267"/>
      <c r="D220" s="267"/>
      <c r="E220" s="268"/>
      <c r="F220" s="267"/>
      <c r="G220" s="266"/>
    </row>
    <row r="221" spans="2:7" s="261" customFormat="1">
      <c r="B221" s="267"/>
      <c r="C221" s="267"/>
      <c r="D221" s="267"/>
      <c r="E221" s="268"/>
      <c r="F221" s="267"/>
      <c r="G221" s="266"/>
    </row>
    <row r="222" spans="2:7" s="261" customFormat="1">
      <c r="B222" s="267"/>
      <c r="C222" s="267"/>
      <c r="D222" s="267"/>
      <c r="E222" s="268"/>
      <c r="F222" s="267"/>
      <c r="G222" s="266"/>
    </row>
    <row r="223" spans="2:7" s="261" customFormat="1">
      <c r="B223" s="267"/>
      <c r="C223" s="267"/>
      <c r="D223" s="267"/>
      <c r="E223" s="268"/>
      <c r="F223" s="267"/>
      <c r="G223" s="266"/>
    </row>
    <row r="224" spans="2:7" s="261" customFormat="1">
      <c r="B224" s="267"/>
      <c r="C224" s="267"/>
      <c r="D224" s="267"/>
      <c r="E224" s="268"/>
      <c r="F224" s="267"/>
      <c r="G224" s="266"/>
    </row>
    <row r="225" spans="2:7" s="261" customFormat="1">
      <c r="B225" s="267"/>
      <c r="C225" s="267"/>
      <c r="D225" s="267"/>
      <c r="E225" s="268"/>
      <c r="F225" s="267"/>
      <c r="G225" s="266"/>
    </row>
    <row r="226" spans="2:7" s="261" customFormat="1">
      <c r="B226" s="267"/>
      <c r="C226" s="267"/>
      <c r="D226" s="267"/>
      <c r="E226" s="268"/>
      <c r="F226" s="267"/>
      <c r="G226" s="266"/>
    </row>
    <row r="227" spans="2:7" s="261" customFormat="1">
      <c r="B227" s="267"/>
      <c r="C227" s="267"/>
      <c r="D227" s="267"/>
      <c r="E227" s="268"/>
      <c r="F227" s="267"/>
      <c r="G227" s="266"/>
    </row>
    <row r="228" spans="2:7" s="261" customFormat="1">
      <c r="B228" s="267"/>
      <c r="C228" s="267"/>
      <c r="D228" s="267"/>
      <c r="E228" s="268"/>
      <c r="F228" s="267"/>
      <c r="G228" s="266"/>
    </row>
    <row r="229" spans="2:7" s="261" customFormat="1">
      <c r="B229" s="267"/>
      <c r="C229" s="267"/>
      <c r="D229" s="267"/>
      <c r="E229" s="268"/>
      <c r="F229" s="267"/>
      <c r="G229" s="266"/>
    </row>
    <row r="230" spans="2:7" s="261" customFormat="1">
      <c r="B230" s="267"/>
      <c r="C230" s="267"/>
      <c r="D230" s="267"/>
      <c r="E230" s="268"/>
      <c r="F230" s="267"/>
      <c r="G230" s="266"/>
    </row>
    <row r="231" spans="2:7" s="261" customFormat="1">
      <c r="B231" s="267"/>
      <c r="C231" s="267"/>
      <c r="D231" s="267"/>
      <c r="E231" s="268"/>
      <c r="F231" s="267"/>
      <c r="G231" s="266"/>
    </row>
    <row r="232" spans="2:7" s="261" customFormat="1">
      <c r="B232" s="267"/>
      <c r="C232" s="267"/>
      <c r="D232" s="267"/>
      <c r="E232" s="268"/>
      <c r="F232" s="267"/>
      <c r="G232" s="266"/>
    </row>
    <row r="233" spans="2:7" s="261" customFormat="1">
      <c r="B233" s="267"/>
      <c r="C233" s="267"/>
      <c r="D233" s="267"/>
      <c r="E233" s="268"/>
      <c r="F233" s="267"/>
      <c r="G233" s="266"/>
    </row>
    <row r="234" spans="2:7" s="261" customFormat="1">
      <c r="B234" s="267"/>
      <c r="C234" s="267"/>
      <c r="D234" s="267"/>
      <c r="E234" s="268"/>
      <c r="F234" s="267"/>
      <c r="G234" s="266"/>
    </row>
    <row r="235" spans="2:7" s="261" customFormat="1">
      <c r="B235" s="267"/>
      <c r="C235" s="267"/>
      <c r="D235" s="267"/>
      <c r="E235" s="268"/>
      <c r="F235" s="267"/>
      <c r="G235" s="266"/>
    </row>
    <row r="236" spans="2:7" s="261" customFormat="1">
      <c r="B236" s="267"/>
      <c r="C236" s="267"/>
      <c r="D236" s="267"/>
      <c r="E236" s="268"/>
      <c r="F236" s="267"/>
      <c r="G236" s="266"/>
    </row>
    <row r="237" spans="2:7" s="261" customFormat="1">
      <c r="B237" s="267"/>
      <c r="C237" s="267"/>
      <c r="D237" s="267"/>
      <c r="E237" s="268"/>
      <c r="F237" s="267"/>
      <c r="G237" s="266"/>
    </row>
    <row r="238" spans="2:7" s="261" customFormat="1">
      <c r="B238" s="267"/>
      <c r="C238" s="267"/>
      <c r="D238" s="267"/>
      <c r="E238" s="268"/>
      <c r="F238" s="267"/>
      <c r="G238" s="266"/>
    </row>
    <row r="239" spans="2:7" s="261" customFormat="1">
      <c r="B239" s="267"/>
      <c r="C239" s="267"/>
      <c r="D239" s="267"/>
      <c r="E239" s="268"/>
      <c r="F239" s="267"/>
      <c r="G239" s="266"/>
    </row>
    <row r="240" spans="2:7" s="261" customFormat="1">
      <c r="B240" s="267"/>
      <c r="C240" s="267"/>
      <c r="D240" s="267"/>
      <c r="E240" s="268"/>
      <c r="F240" s="267"/>
      <c r="G240" s="266"/>
    </row>
    <row r="241" spans="2:7" s="261" customFormat="1">
      <c r="B241" s="267"/>
      <c r="C241" s="267"/>
      <c r="D241" s="267"/>
      <c r="E241" s="268"/>
      <c r="F241" s="267"/>
      <c r="G241" s="266"/>
    </row>
    <row r="242" spans="2:7" s="261" customFormat="1">
      <c r="B242" s="267"/>
      <c r="C242" s="267"/>
      <c r="D242" s="267"/>
      <c r="E242" s="268"/>
      <c r="F242" s="267"/>
      <c r="G242" s="266"/>
    </row>
    <row r="243" spans="2:7" s="261" customFormat="1">
      <c r="B243" s="267"/>
      <c r="C243" s="267"/>
      <c r="D243" s="267"/>
      <c r="E243" s="268"/>
      <c r="F243" s="267"/>
      <c r="G243" s="266"/>
    </row>
    <row r="244" spans="2:7" s="261" customFormat="1">
      <c r="B244" s="267"/>
      <c r="C244" s="267"/>
      <c r="D244" s="267"/>
      <c r="E244" s="268"/>
      <c r="F244" s="267"/>
      <c r="G244" s="266"/>
    </row>
    <row r="245" spans="2:7" s="261" customFormat="1">
      <c r="B245" s="267"/>
      <c r="C245" s="267"/>
      <c r="D245" s="267"/>
      <c r="E245" s="268"/>
      <c r="F245" s="267"/>
      <c r="G245" s="266"/>
    </row>
    <row r="246" spans="2:7" s="261" customFormat="1">
      <c r="B246" s="267"/>
      <c r="C246" s="267"/>
      <c r="D246" s="267"/>
      <c r="E246" s="268"/>
      <c r="F246" s="267"/>
      <c r="G246" s="266"/>
    </row>
    <row r="247" spans="2:7" s="261" customFormat="1">
      <c r="B247" s="267"/>
      <c r="C247" s="267"/>
      <c r="D247" s="267"/>
      <c r="E247" s="268"/>
      <c r="F247" s="267"/>
      <c r="G247" s="266"/>
    </row>
    <row r="248" spans="2:7" s="261" customFormat="1">
      <c r="B248" s="267"/>
      <c r="C248" s="267"/>
      <c r="D248" s="267"/>
      <c r="E248" s="268"/>
      <c r="F248" s="267"/>
      <c r="G248" s="266"/>
    </row>
    <row r="249" spans="2:7" s="261" customFormat="1">
      <c r="B249" s="267"/>
      <c r="C249" s="267"/>
      <c r="D249" s="267"/>
      <c r="E249" s="268"/>
      <c r="F249" s="267"/>
      <c r="G249" s="266"/>
    </row>
    <row r="250" spans="2:7" s="261" customFormat="1">
      <c r="B250" s="267"/>
      <c r="C250" s="267"/>
      <c r="D250" s="267"/>
      <c r="E250" s="268"/>
      <c r="F250" s="267"/>
      <c r="G250" s="266"/>
    </row>
    <row r="251" spans="2:7" s="261" customFormat="1">
      <c r="B251" s="267"/>
      <c r="C251" s="267"/>
      <c r="D251" s="267"/>
      <c r="E251" s="268"/>
      <c r="F251" s="267"/>
      <c r="G251" s="266"/>
    </row>
    <row r="252" spans="2:7" s="261" customFormat="1">
      <c r="B252" s="267"/>
      <c r="C252" s="267"/>
      <c r="D252" s="267"/>
      <c r="E252" s="268"/>
      <c r="F252" s="267"/>
      <c r="G252" s="266"/>
    </row>
    <row r="253" spans="2:7" s="261" customFormat="1">
      <c r="B253" s="267"/>
      <c r="C253" s="267"/>
      <c r="D253" s="267"/>
      <c r="E253" s="268"/>
      <c r="F253" s="267"/>
      <c r="G253" s="266"/>
    </row>
    <row r="254" spans="2:7" s="261" customFormat="1">
      <c r="B254" s="267"/>
      <c r="C254" s="267"/>
      <c r="D254" s="267"/>
      <c r="E254" s="268"/>
      <c r="F254" s="267"/>
      <c r="G254" s="266"/>
    </row>
    <row r="255" spans="2:7" s="261" customFormat="1">
      <c r="B255" s="267"/>
      <c r="C255" s="267"/>
      <c r="D255" s="267"/>
      <c r="E255" s="268"/>
      <c r="F255" s="267"/>
      <c r="G255" s="266"/>
    </row>
    <row r="256" spans="2:7" s="261" customFormat="1">
      <c r="B256" s="267"/>
      <c r="C256" s="267"/>
      <c r="D256" s="267"/>
      <c r="E256" s="268"/>
      <c r="F256" s="267"/>
      <c r="G256" s="266"/>
    </row>
    <row r="257" spans="2:7" s="261" customFormat="1">
      <c r="B257" s="267"/>
      <c r="C257" s="267"/>
      <c r="D257" s="267"/>
      <c r="E257" s="268"/>
      <c r="F257" s="267"/>
      <c r="G257" s="266"/>
    </row>
    <row r="258" spans="2:7" s="261" customFormat="1">
      <c r="B258" s="267"/>
      <c r="C258" s="267"/>
      <c r="D258" s="267"/>
      <c r="E258" s="268"/>
      <c r="F258" s="267"/>
      <c r="G258" s="266"/>
    </row>
    <row r="259" spans="2:7" s="261" customFormat="1">
      <c r="B259" s="267"/>
      <c r="C259" s="267"/>
      <c r="D259" s="267"/>
      <c r="E259" s="268"/>
      <c r="F259" s="267"/>
      <c r="G259" s="266"/>
    </row>
    <row r="260" spans="2:7" s="261" customFormat="1">
      <c r="B260" s="267"/>
      <c r="C260" s="267"/>
      <c r="D260" s="267"/>
      <c r="E260" s="268"/>
      <c r="F260" s="267"/>
      <c r="G260" s="266"/>
    </row>
    <row r="261" spans="2:7" s="261" customFormat="1">
      <c r="B261" s="267"/>
      <c r="C261" s="267"/>
      <c r="D261" s="267"/>
      <c r="E261" s="268"/>
      <c r="F261" s="267"/>
      <c r="G261" s="266"/>
    </row>
    <row r="262" spans="2:7" s="261" customFormat="1">
      <c r="B262" s="267"/>
      <c r="C262" s="267"/>
      <c r="D262" s="267"/>
      <c r="E262" s="268"/>
      <c r="F262" s="267"/>
      <c r="G262" s="266"/>
    </row>
    <row r="263" spans="2:7" s="261" customFormat="1">
      <c r="B263" s="267"/>
      <c r="C263" s="267"/>
      <c r="D263" s="267"/>
      <c r="E263" s="268"/>
      <c r="F263" s="267"/>
      <c r="G263" s="266"/>
    </row>
    <row r="264" spans="2:7" s="261" customFormat="1">
      <c r="B264" s="267"/>
      <c r="C264" s="267"/>
      <c r="D264" s="267"/>
      <c r="E264" s="268"/>
      <c r="F264" s="267"/>
      <c r="G264" s="266"/>
    </row>
    <row r="265" spans="2:7" s="261" customFormat="1">
      <c r="B265" s="267"/>
      <c r="C265" s="267"/>
      <c r="D265" s="267"/>
      <c r="E265" s="268"/>
      <c r="F265" s="267"/>
      <c r="G265" s="266"/>
    </row>
    <row r="266" spans="2:7" s="261" customFormat="1">
      <c r="B266" s="267"/>
      <c r="C266" s="267"/>
      <c r="D266" s="267"/>
      <c r="E266" s="268"/>
      <c r="F266" s="267"/>
      <c r="G266" s="266"/>
    </row>
    <row r="267" spans="2:7" s="261" customFormat="1">
      <c r="B267" s="267"/>
      <c r="C267" s="267"/>
      <c r="D267" s="267"/>
      <c r="E267" s="268"/>
      <c r="F267" s="267"/>
      <c r="G267" s="266"/>
    </row>
    <row r="268" spans="2:7" s="261" customFormat="1">
      <c r="B268" s="267"/>
      <c r="C268" s="267"/>
      <c r="D268" s="267"/>
      <c r="E268" s="268"/>
      <c r="F268" s="267"/>
      <c r="G268" s="266"/>
    </row>
    <row r="269" spans="2:7" s="261" customFormat="1">
      <c r="B269" s="267"/>
      <c r="C269" s="267"/>
      <c r="D269" s="267"/>
      <c r="E269" s="268"/>
      <c r="F269" s="267"/>
      <c r="G269" s="266"/>
    </row>
    <row r="270" spans="2:7" s="261" customFormat="1">
      <c r="B270" s="267"/>
      <c r="C270" s="267"/>
      <c r="D270" s="267"/>
      <c r="E270" s="268"/>
      <c r="F270" s="267"/>
      <c r="G270" s="266"/>
    </row>
    <row r="271" spans="2:7" s="261" customFormat="1">
      <c r="B271" s="267"/>
      <c r="C271" s="267"/>
      <c r="D271" s="267"/>
      <c r="E271" s="268"/>
      <c r="F271" s="267"/>
      <c r="G271" s="266"/>
    </row>
    <row r="272" spans="2:7" s="261" customFormat="1">
      <c r="B272" s="267"/>
      <c r="C272" s="267"/>
      <c r="D272" s="267"/>
      <c r="E272" s="268"/>
      <c r="F272" s="267"/>
      <c r="G272" s="266"/>
    </row>
    <row r="273" spans="2:7" s="261" customFormat="1">
      <c r="B273" s="267"/>
      <c r="C273" s="267"/>
      <c r="D273" s="267"/>
      <c r="E273" s="268"/>
      <c r="F273" s="267"/>
      <c r="G273" s="266"/>
    </row>
    <row r="274" spans="2:7" s="261" customFormat="1">
      <c r="B274" s="267"/>
      <c r="C274" s="267"/>
      <c r="D274" s="267"/>
      <c r="E274" s="268"/>
      <c r="F274" s="267"/>
      <c r="G274" s="266"/>
    </row>
    <row r="275" spans="2:7" s="261" customFormat="1">
      <c r="B275" s="267"/>
      <c r="C275" s="267"/>
      <c r="D275" s="267"/>
      <c r="E275" s="268"/>
      <c r="F275" s="267"/>
      <c r="G275" s="266"/>
    </row>
    <row r="276" spans="2:7" s="261" customFormat="1">
      <c r="B276" s="267"/>
      <c r="C276" s="267"/>
      <c r="D276" s="267"/>
      <c r="E276" s="268"/>
      <c r="F276" s="267"/>
      <c r="G276" s="266"/>
    </row>
    <row r="277" spans="2:7" s="261" customFormat="1">
      <c r="B277" s="267"/>
      <c r="C277" s="267"/>
      <c r="D277" s="267"/>
      <c r="E277" s="268"/>
      <c r="F277" s="267"/>
      <c r="G277" s="266"/>
    </row>
    <row r="278" spans="2:7" s="261" customFormat="1">
      <c r="B278" s="267"/>
      <c r="C278" s="267"/>
      <c r="D278" s="267"/>
      <c r="E278" s="268"/>
      <c r="F278" s="267"/>
      <c r="G278" s="266"/>
    </row>
    <row r="279" spans="2:7" s="261" customFormat="1">
      <c r="B279" s="267"/>
      <c r="C279" s="267"/>
      <c r="D279" s="267"/>
      <c r="E279" s="268"/>
      <c r="F279" s="267"/>
      <c r="G279" s="266"/>
    </row>
    <row r="280" spans="2:7" s="261" customFormat="1">
      <c r="B280" s="267"/>
      <c r="C280" s="267"/>
      <c r="D280" s="267"/>
      <c r="E280" s="268"/>
      <c r="F280" s="267"/>
      <c r="G280" s="266"/>
    </row>
    <row r="281" spans="2:7" s="261" customFormat="1">
      <c r="B281" s="267"/>
      <c r="C281" s="267"/>
      <c r="D281" s="267"/>
      <c r="E281" s="268"/>
      <c r="F281" s="267"/>
      <c r="G281" s="266"/>
    </row>
    <row r="282" spans="2:7" s="261" customFormat="1">
      <c r="B282" s="267"/>
      <c r="C282" s="267"/>
      <c r="D282" s="267"/>
      <c r="E282" s="268"/>
      <c r="F282" s="267"/>
      <c r="G282" s="266"/>
    </row>
    <row r="283" spans="2:7" s="261" customFormat="1">
      <c r="B283" s="267"/>
      <c r="C283" s="267"/>
      <c r="D283" s="267"/>
      <c r="E283" s="268"/>
      <c r="F283" s="267"/>
      <c r="G283" s="266"/>
    </row>
    <row r="284" spans="2:7" s="261" customFormat="1">
      <c r="B284" s="267"/>
      <c r="C284" s="267"/>
      <c r="D284" s="267"/>
      <c r="E284" s="268"/>
      <c r="F284" s="267"/>
      <c r="G284" s="266"/>
    </row>
    <row r="285" spans="2:7" s="261" customFormat="1">
      <c r="B285" s="267"/>
      <c r="C285" s="267"/>
      <c r="D285" s="267"/>
      <c r="E285" s="268"/>
      <c r="F285" s="267"/>
      <c r="G285" s="266"/>
    </row>
    <row r="286" spans="2:7" s="261" customFormat="1">
      <c r="B286" s="267"/>
      <c r="C286" s="267"/>
      <c r="D286" s="267"/>
      <c r="E286" s="268"/>
      <c r="F286" s="267"/>
      <c r="G286" s="266"/>
    </row>
    <row r="287" spans="2:7" s="261" customFormat="1">
      <c r="B287" s="267"/>
      <c r="C287" s="267"/>
      <c r="D287" s="267"/>
      <c r="E287" s="268"/>
      <c r="F287" s="267"/>
      <c r="G287" s="266"/>
    </row>
    <row r="288" spans="2:7" s="261" customFormat="1">
      <c r="B288" s="267"/>
      <c r="C288" s="267"/>
      <c r="D288" s="267"/>
      <c r="E288" s="268"/>
      <c r="F288" s="267"/>
      <c r="G288" s="266"/>
    </row>
    <row r="289" spans="2:7" s="261" customFormat="1">
      <c r="B289" s="267"/>
      <c r="C289" s="267"/>
      <c r="D289" s="267"/>
      <c r="E289" s="268"/>
      <c r="F289" s="267"/>
      <c r="G289" s="266"/>
    </row>
    <row r="290" spans="2:7" s="261" customFormat="1">
      <c r="B290" s="267"/>
      <c r="C290" s="267"/>
      <c r="D290" s="267"/>
      <c r="E290" s="268"/>
      <c r="F290" s="267"/>
      <c r="G290" s="266"/>
    </row>
    <row r="291" spans="2:7" s="261" customFormat="1">
      <c r="B291" s="267"/>
      <c r="C291" s="267"/>
      <c r="D291" s="267"/>
      <c r="E291" s="268"/>
      <c r="F291" s="267"/>
      <c r="G291" s="266"/>
    </row>
    <row r="292" spans="2:7" s="261" customFormat="1">
      <c r="B292" s="267"/>
      <c r="C292" s="267"/>
      <c r="D292" s="267"/>
      <c r="E292" s="268"/>
      <c r="F292" s="267"/>
      <c r="G292" s="266"/>
    </row>
    <row r="293" spans="2:7" s="261" customFormat="1">
      <c r="B293" s="267"/>
      <c r="C293" s="267"/>
      <c r="D293" s="267"/>
      <c r="E293" s="268"/>
      <c r="F293" s="267"/>
      <c r="G293" s="266"/>
    </row>
    <row r="294" spans="2:7" s="261" customFormat="1">
      <c r="B294" s="267"/>
      <c r="C294" s="267"/>
      <c r="D294" s="267"/>
      <c r="E294" s="268"/>
      <c r="F294" s="267"/>
      <c r="G294" s="266"/>
    </row>
    <row r="295" spans="2:7" s="261" customFormat="1">
      <c r="B295" s="267"/>
      <c r="C295" s="267"/>
      <c r="D295" s="267"/>
      <c r="E295" s="268"/>
      <c r="F295" s="267"/>
      <c r="G295" s="266"/>
    </row>
    <row r="296" spans="2:7" s="261" customFormat="1">
      <c r="B296" s="267"/>
      <c r="C296" s="267"/>
      <c r="D296" s="267"/>
      <c r="E296" s="268"/>
      <c r="F296" s="267"/>
      <c r="G296" s="266"/>
    </row>
    <row r="297" spans="2:7" s="261" customFormat="1">
      <c r="B297" s="267"/>
      <c r="C297" s="267"/>
      <c r="D297" s="267"/>
      <c r="E297" s="268"/>
      <c r="F297" s="267"/>
      <c r="G297" s="266"/>
    </row>
    <row r="298" spans="2:7" s="261" customFormat="1">
      <c r="B298" s="267"/>
      <c r="C298" s="267"/>
      <c r="D298" s="267"/>
      <c r="E298" s="268"/>
      <c r="F298" s="267"/>
      <c r="G298" s="266"/>
    </row>
    <row r="299" spans="2:7" s="261" customFormat="1">
      <c r="B299" s="267"/>
      <c r="C299" s="267"/>
      <c r="D299" s="267"/>
      <c r="E299" s="268"/>
      <c r="F299" s="267"/>
      <c r="G299" s="266"/>
    </row>
    <row r="300" spans="2:7" s="261" customFormat="1">
      <c r="B300" s="267"/>
      <c r="C300" s="267"/>
      <c r="D300" s="267"/>
      <c r="E300" s="268"/>
      <c r="F300" s="267"/>
      <c r="G300" s="266"/>
    </row>
    <row r="301" spans="2:7" s="261" customFormat="1">
      <c r="B301" s="267"/>
      <c r="C301" s="267"/>
      <c r="D301" s="267"/>
      <c r="E301" s="268"/>
      <c r="F301" s="267"/>
      <c r="G301" s="266"/>
    </row>
    <row r="302" spans="2:7" s="261" customFormat="1">
      <c r="B302" s="267"/>
      <c r="C302" s="267"/>
      <c r="D302" s="267"/>
      <c r="E302" s="268"/>
      <c r="F302" s="267"/>
      <c r="G302" s="266"/>
    </row>
    <row r="303" spans="2:7" s="261" customFormat="1">
      <c r="B303" s="267"/>
      <c r="C303" s="267"/>
      <c r="D303" s="267"/>
      <c r="E303" s="268"/>
      <c r="F303" s="267"/>
      <c r="G303" s="266"/>
    </row>
    <row r="304" spans="2:7" s="261" customFormat="1">
      <c r="B304" s="267"/>
      <c r="C304" s="267"/>
      <c r="D304" s="267"/>
      <c r="E304" s="268"/>
      <c r="F304" s="267"/>
      <c r="G304" s="266"/>
    </row>
    <row r="305" spans="2:7" s="261" customFormat="1">
      <c r="B305" s="267"/>
      <c r="C305" s="267"/>
      <c r="D305" s="267"/>
      <c r="E305" s="268"/>
      <c r="F305" s="267"/>
      <c r="G305" s="266"/>
    </row>
    <row r="306" spans="2:7" s="261" customFormat="1">
      <c r="B306" s="267"/>
      <c r="C306" s="267"/>
      <c r="D306" s="267"/>
      <c r="E306" s="268"/>
      <c r="F306" s="267"/>
      <c r="G306" s="266"/>
    </row>
    <row r="307" spans="2:7" s="261" customFormat="1">
      <c r="B307" s="267"/>
      <c r="C307" s="267"/>
      <c r="D307" s="267"/>
      <c r="E307" s="268"/>
      <c r="F307" s="267"/>
      <c r="G307" s="266"/>
    </row>
    <row r="308" spans="2:7" s="261" customFormat="1">
      <c r="B308" s="267"/>
      <c r="C308" s="267"/>
      <c r="D308" s="267"/>
      <c r="E308" s="268"/>
      <c r="F308" s="267"/>
      <c r="G308" s="266"/>
    </row>
    <row r="309" spans="2:7" s="261" customFormat="1">
      <c r="B309" s="267"/>
      <c r="C309" s="267"/>
      <c r="D309" s="267"/>
      <c r="E309" s="268"/>
      <c r="F309" s="267"/>
      <c r="G309" s="266"/>
    </row>
    <row r="310" spans="2:7" s="261" customFormat="1">
      <c r="B310" s="267"/>
      <c r="C310" s="267"/>
      <c r="D310" s="267"/>
      <c r="E310" s="268"/>
      <c r="F310" s="267"/>
      <c r="G310" s="266"/>
    </row>
    <row r="311" spans="2:7" s="261" customFormat="1">
      <c r="B311" s="267"/>
      <c r="C311" s="267"/>
      <c r="D311" s="267"/>
      <c r="E311" s="268"/>
      <c r="F311" s="267"/>
      <c r="G311" s="266"/>
    </row>
    <row r="312" spans="2:7" s="261" customFormat="1">
      <c r="B312" s="267"/>
      <c r="C312" s="267"/>
      <c r="D312" s="267"/>
      <c r="E312" s="268"/>
      <c r="F312" s="267"/>
      <c r="G312" s="266"/>
    </row>
    <row r="313" spans="2:7" s="261" customFormat="1">
      <c r="B313" s="267"/>
      <c r="C313" s="267"/>
      <c r="D313" s="267"/>
      <c r="E313" s="268"/>
      <c r="F313" s="267"/>
      <c r="G313" s="266"/>
    </row>
    <row r="314" spans="2:7" s="261" customFormat="1">
      <c r="B314" s="267"/>
      <c r="C314" s="267"/>
      <c r="D314" s="267"/>
      <c r="E314" s="268"/>
      <c r="F314" s="267"/>
      <c r="G314" s="266"/>
    </row>
    <row r="315" spans="2:7" s="261" customFormat="1">
      <c r="B315" s="267"/>
      <c r="C315" s="267"/>
      <c r="D315" s="267"/>
      <c r="E315" s="268"/>
      <c r="F315" s="267"/>
      <c r="G315" s="266"/>
    </row>
    <row r="316" spans="2:7" s="261" customFormat="1">
      <c r="B316" s="267"/>
      <c r="C316" s="267"/>
      <c r="D316" s="267"/>
      <c r="E316" s="268"/>
      <c r="F316" s="267"/>
      <c r="G316" s="266"/>
    </row>
    <row r="317" spans="2:7" s="261" customFormat="1">
      <c r="B317" s="267"/>
      <c r="C317" s="267"/>
      <c r="D317" s="267"/>
      <c r="E317" s="268"/>
      <c r="F317" s="267"/>
      <c r="G317" s="266"/>
    </row>
    <row r="318" spans="2:7" s="261" customFormat="1">
      <c r="B318" s="267"/>
      <c r="C318" s="267"/>
      <c r="D318" s="267"/>
      <c r="E318" s="268"/>
      <c r="F318" s="267"/>
      <c r="G318" s="266"/>
    </row>
    <row r="319" spans="2:7" s="261" customFormat="1">
      <c r="B319" s="267"/>
      <c r="C319" s="267"/>
      <c r="D319" s="267"/>
      <c r="E319" s="268"/>
      <c r="F319" s="267"/>
      <c r="G319" s="266"/>
    </row>
    <row r="320" spans="2:7" s="261" customFormat="1">
      <c r="B320" s="267"/>
      <c r="C320" s="267"/>
      <c r="D320" s="267"/>
      <c r="E320" s="268"/>
      <c r="F320" s="267"/>
      <c r="G320" s="266"/>
    </row>
    <row r="321" spans="2:7" s="261" customFormat="1">
      <c r="B321" s="267"/>
      <c r="C321" s="267"/>
      <c r="D321" s="267"/>
      <c r="E321" s="268"/>
      <c r="F321" s="267"/>
      <c r="G321" s="266"/>
    </row>
    <row r="322" spans="2:7" s="261" customFormat="1">
      <c r="B322" s="267"/>
      <c r="C322" s="267"/>
      <c r="D322" s="267"/>
      <c r="E322" s="268"/>
      <c r="F322" s="267"/>
      <c r="G322" s="266"/>
    </row>
    <row r="323" spans="2:7" s="261" customFormat="1">
      <c r="B323" s="267"/>
      <c r="C323" s="267"/>
      <c r="D323" s="267"/>
      <c r="E323" s="268"/>
      <c r="F323" s="267"/>
      <c r="G323" s="266"/>
    </row>
    <row r="324" spans="2:7" s="261" customFormat="1">
      <c r="B324" s="267"/>
      <c r="C324" s="267"/>
      <c r="D324" s="267"/>
      <c r="E324" s="268"/>
      <c r="F324" s="267"/>
      <c r="G324" s="266"/>
    </row>
    <row r="325" spans="2:7" s="261" customFormat="1">
      <c r="B325" s="267"/>
      <c r="C325" s="267"/>
      <c r="D325" s="267"/>
      <c r="E325" s="268"/>
      <c r="F325" s="267"/>
      <c r="G325" s="266"/>
    </row>
    <row r="326" spans="2:7" s="261" customFormat="1">
      <c r="B326" s="267"/>
      <c r="C326" s="267"/>
      <c r="D326" s="267"/>
      <c r="E326" s="268"/>
      <c r="F326" s="267"/>
      <c r="G326" s="266"/>
    </row>
    <row r="327" spans="2:7" s="261" customFormat="1">
      <c r="B327" s="267"/>
      <c r="C327" s="267"/>
      <c r="D327" s="267"/>
      <c r="E327" s="268"/>
      <c r="F327" s="267"/>
      <c r="G327" s="266"/>
    </row>
    <row r="328" spans="2:7" s="261" customFormat="1">
      <c r="B328" s="267"/>
      <c r="C328" s="267"/>
      <c r="D328" s="267"/>
      <c r="E328" s="268"/>
      <c r="F328" s="267"/>
      <c r="G328" s="266"/>
    </row>
    <row r="329" spans="2:7" s="261" customFormat="1">
      <c r="B329" s="267"/>
      <c r="C329" s="267"/>
      <c r="D329" s="267"/>
      <c r="E329" s="268"/>
      <c r="F329" s="267"/>
      <c r="G329" s="266"/>
    </row>
    <row r="330" spans="2:7" s="261" customFormat="1">
      <c r="B330" s="267"/>
      <c r="C330" s="267"/>
      <c r="D330" s="267"/>
      <c r="E330" s="268"/>
      <c r="F330" s="267"/>
      <c r="G330" s="266"/>
    </row>
  </sheetData>
  <sheetProtection selectLockedCells="1"/>
  <mergeCells count="1">
    <mergeCell ref="B22:F22"/>
  </mergeCells>
  <pageMargins left="0.74803149606299213" right="0.74803149606299213" top="0.98425196850393704" bottom="0.74925595238095233" header="0" footer="0"/>
  <pageSetup paperSize="9" scale="95" orientation="portrait"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9C52F60042744419C404F1C4CE1D6F2" ma:contentTypeVersion="2" ma:contentTypeDescription="Create a new document." ma:contentTypeScope="" ma:versionID="2db98db8f779609c817f5ac2ba346381">
  <xsd:schema xmlns:xsd="http://www.w3.org/2001/XMLSchema" xmlns:xs="http://www.w3.org/2001/XMLSchema" xmlns:p="http://schemas.microsoft.com/office/2006/metadata/properties" xmlns:ns1="http://schemas.microsoft.com/sharepoint/v3" xmlns:ns2="3cc4cfde-fa20-4d5e-ad4e-d7aa38b4317b" targetNamespace="http://schemas.microsoft.com/office/2006/metadata/properties" ma:root="true" ma:fieldsID="ea9d5ec987c30be43fa6df26c9da7804" ns1:_="" ns2:_="">
    <xsd:import namespace="http://schemas.microsoft.com/sharepoint/v3"/>
    <xsd:import namespace="3cc4cfde-fa20-4d5e-ad4e-d7aa38b4317b"/>
    <xsd:element name="properties">
      <xsd:complexType>
        <xsd:sequence>
          <xsd:element name="documentManagement">
            <xsd:complexType>
              <xsd:all>
                <xsd:element ref="ns2:_dlc_DocId" minOccurs="0"/>
                <xsd:element ref="ns2:_dlc_DocIdUrl" minOccurs="0"/>
                <xsd:element ref="ns2:_dlc_DocIdPersistId"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1" nillable="true" ma:displayName="Rating (0-5)" ma:decimals="2" ma:description="Average value of all the ratings that have been submitted" ma:indexed="true" ma:internalName="AverageRating" ma:readOnly="true">
      <xsd:simpleType>
        <xsd:restriction base="dms:Number"/>
      </xsd:simpleType>
    </xsd:element>
    <xsd:element name="RatingCount" ma:index="12" nillable="true" ma:displayName="Number of Ratings" ma:decimals="0" ma:description="Number of ratings submitted"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cc4cfde-fa20-4d5e-ad4e-d7aa38b4317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4DBD258-1A6D-47A1-9781-0AA2119D3F98}">
  <ds:schemaRefs>
    <ds:schemaRef ds:uri="http://schemas.microsoft.com/office/2006/metadata/longProperties"/>
  </ds:schemaRefs>
</ds:datastoreItem>
</file>

<file path=customXml/itemProps2.xml><?xml version="1.0" encoding="utf-8"?>
<ds:datastoreItem xmlns:ds="http://schemas.openxmlformats.org/officeDocument/2006/customXml" ds:itemID="{C94E21AC-4A5E-49D7-A428-D4D24FFC1F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cc4cfde-fa20-4d5e-ad4e-d7aa38b43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FEFCD6-4E33-4006-B405-3090D48D0BF3}">
  <ds:schemaRefs>
    <ds:schemaRef ds:uri="http://schemas.microsoft.com/sharepoint/v3/contenttype/forms"/>
  </ds:schemaRefs>
</ds:datastoreItem>
</file>

<file path=customXml/itemProps4.xml><?xml version="1.0" encoding="utf-8"?>
<ds:datastoreItem xmlns:ds="http://schemas.openxmlformats.org/officeDocument/2006/customXml" ds:itemID="{F317DFE1-6BDE-49C9-8ABA-E23CF8418138}">
  <ds:schemaRefs>
    <ds:schemaRef ds:uri="http://schemas.microsoft.com/sharepoint/events"/>
  </ds:schemaRefs>
</ds:datastoreItem>
</file>

<file path=customXml/itemProps5.xml><?xml version="1.0" encoding="utf-8"?>
<ds:datastoreItem xmlns:ds="http://schemas.openxmlformats.org/officeDocument/2006/customXml" ds:itemID="{5DF8774E-F24E-4081-A63B-7169EC9B5C98}">
  <ds:schemaRefs>
    <ds:schemaRef ds:uri="3cc4cfde-fa20-4d5e-ad4e-d7aa38b4317b"/>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4</vt:i4>
      </vt:variant>
    </vt:vector>
  </HeadingPairs>
  <TitlesOfParts>
    <vt:vector size="10" baseType="lpstr">
      <vt:lpstr>REKAPITULACIJA</vt:lpstr>
      <vt:lpstr>GRAĐ-OBRTNIČKI_ŠKOLE I DVORANA</vt:lpstr>
      <vt:lpstr>IV_Ventilacija</vt:lpstr>
      <vt:lpstr>V_Grijanje</vt:lpstr>
      <vt:lpstr>VI_Ostali radovi</vt:lpstr>
      <vt:lpstr>List1</vt:lpstr>
      <vt:lpstr>'GRAĐ-OBRTNIČKI_ŠKOLE I DVORANA'!Ispis_naslova</vt:lpstr>
      <vt:lpstr>'GRAĐ-OBRTNIČKI_ŠKOLE I DVORANA'!Podrucje_ispisa</vt:lpstr>
      <vt:lpstr>IV_Ventilacija!Podrucje_ispisa</vt:lpstr>
      <vt:lpstr>REKAPITULACIJA!Podrucje_ispisa</vt:lpstr>
    </vt:vector>
  </TitlesOfParts>
  <Company>Sabolić d.o.o.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Sabolić</dc:creator>
  <cp:lastModifiedBy>Ljubica Sabljić</cp:lastModifiedBy>
  <cp:lastPrinted>2018-01-26T13:15:55Z</cp:lastPrinted>
  <dcterms:created xsi:type="dcterms:W3CDTF">2007-10-18T09:38:42Z</dcterms:created>
  <dcterms:modified xsi:type="dcterms:W3CDTF">2018-07-06T06:12:27Z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K4N3N4ZP7ZMV-4-498715</vt:lpwstr>
  </property>
  <property fmtid="{D5CDD505-2E9C-101B-9397-08002B2CF9AE}" pid="3" name="_dlc_DocIdItemGuid">
    <vt:lpwstr>5c202bdf-2384-4026-b2e1-8847f8cd43ae</vt:lpwstr>
  </property>
  <property fmtid="{D5CDD505-2E9C-101B-9397-08002B2CF9AE}" pid="4" name="_dlc_DocIdUrl">
    <vt:lpwstr>http://dmstore01.nndmz.dmz/_layouts/DocIdRedir.aspx?ID=K4N3N4ZP7ZMV-4-498715, K4N3N4ZP7ZMV-4-498715</vt:lpwstr>
  </property>
  <property fmtid="{D5CDD505-2E9C-101B-9397-08002B2CF9AE}" pid="5" name="_dlc_DocIdPersistId">
    <vt:lpwstr>1</vt:lpwstr>
  </property>
</Properties>
</file>