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510" yWindow="-75" windowWidth="16305" windowHeight="12570" tabRatio="477"/>
  </bookViews>
  <sheets>
    <sheet name="REKAPITULACIJA" sheetId="6" r:id="rId1"/>
    <sheet name="GRAĐ-OBRTNIČKI_ŠKOLE I DVORANA" sheetId="2" r:id="rId2"/>
    <sheet name="IV_Ventilacija" sheetId="11" r:id="rId3"/>
    <sheet name="V_Grijanje" sheetId="9" r:id="rId4"/>
    <sheet name="VI_Ostali radovi" sheetId="10" r:id="rId5"/>
    <sheet name="List1" sheetId="7" r:id="rId6"/>
  </sheets>
  <externalReferences>
    <externalReference r:id="rId7"/>
  </externalReferences>
  <definedNames>
    <definedName name="_Toc322533491" localSheetId="2">IV_Ventilacija!#REF!</definedName>
    <definedName name="_Toc322533491" localSheetId="3">V_Grijanje!#REF!</definedName>
    <definedName name="_Toc322533491" localSheetId="4">'VI_Ostali radovi'!#REF!</definedName>
    <definedName name="_Toc76786714" localSheetId="1">'GRAĐ-OBRTNIČKI_ŠKOLE I DVORANA'!#REF!</definedName>
    <definedName name="_Toc76786715" localSheetId="1">'GRAĐ-OBRTNIČKI_ŠKOLE I DVORANA'!#REF!</definedName>
    <definedName name="_Toc76786716" localSheetId="1">'GRAĐ-OBRTNIČKI_ŠKOLE I DVORANA'!#REF!</definedName>
    <definedName name="donos" localSheetId="2">#REF!</definedName>
    <definedName name="donos">#REF!</definedName>
    <definedName name="_xlnm.Print_Titles" localSheetId="1">'GRAĐ-OBRTNIČKI_ŠKOLE I DVORANA'!$A:$F,'GRAĐ-OBRTNIČKI_ŠKOLE I DVORANA'!$1:$5</definedName>
    <definedName name="jed_mjere">#REF!</definedName>
    <definedName name="kk_1" localSheetId="2">[1]POMOĆNI!$B$76</definedName>
    <definedName name="kk_1">[1]POMOĆNI!$B$76</definedName>
    <definedName name="kk1i" localSheetId="2">[1]POMOĆNI!$B$64</definedName>
    <definedName name="kk1i">[1]POMOĆNI!$B$64</definedName>
    <definedName name="kk1p" localSheetId="2">[1]POMOĆNI!$B$58</definedName>
    <definedName name="kk1p">[1]POMOĆNI!$B$58</definedName>
    <definedName name="kk1v" localSheetId="2">[1]POMOĆNI!$L$57</definedName>
    <definedName name="kk1v">[1]POMOĆNI!$L$57</definedName>
    <definedName name="kk2i" localSheetId="2">[1]POMOĆNI!$B$65</definedName>
    <definedName name="kk2i">[1]POMOĆNI!$B$65</definedName>
    <definedName name="kk2p" localSheetId="2">[1]POMOĆNI!$B$59</definedName>
    <definedName name="kk2p">[1]POMOĆNI!$B$59</definedName>
    <definedName name="kk2v" localSheetId="2">[1]POMOĆNI!$L$58</definedName>
    <definedName name="kk2v">[1]POMOĆNI!$L$58</definedName>
    <definedName name="kk3i" localSheetId="2">[1]POMOĆNI!$B$66</definedName>
    <definedName name="kk3i">[1]POMOĆNI!$B$66</definedName>
    <definedName name="kk3p" localSheetId="2">[1]POMOĆNI!$B$60</definedName>
    <definedName name="kk3p">[1]POMOĆNI!$B$60</definedName>
    <definedName name="kk3v" localSheetId="2">[1]POMOĆNI!$L$59</definedName>
    <definedName name="kk3v">[1]POMOĆNI!$L$59</definedName>
    <definedName name="kk4i" localSheetId="2">[1]POMOĆNI!$B$67</definedName>
    <definedName name="kk4i">[1]POMOĆNI!$B$67</definedName>
    <definedName name="kk4p" localSheetId="2">[1]POMOĆNI!$B$61</definedName>
    <definedName name="kk4p">[1]POMOĆNI!$B$61</definedName>
    <definedName name="kk4v" localSheetId="2">[1]POMOĆNI!$L$60</definedName>
    <definedName name="kk4v">[1]POMOĆNI!$L$60</definedName>
    <definedName name="kk5i" localSheetId="2">[1]POMOĆNI!$B$68</definedName>
    <definedName name="kk5i">[1]POMOĆNI!$B$68</definedName>
    <definedName name="kk5p" localSheetId="2">[1]POMOĆNI!$B$62</definedName>
    <definedName name="kk5p">[1]POMOĆNI!$B$62</definedName>
    <definedName name="kk5v" localSheetId="2">[1]POMOĆNI!$L$61</definedName>
    <definedName name="kk5v">[1]POMOĆNI!$L$61</definedName>
    <definedName name="kk6i" localSheetId="2">[1]POMOĆNI!$B$69</definedName>
    <definedName name="kk6i">[1]POMOĆNI!$B$69</definedName>
    <definedName name="kk6p" localSheetId="2">[1]POMOĆNI!$B$63</definedName>
    <definedName name="kk6p">[1]POMOĆNI!$B$63</definedName>
    <definedName name="kk6v" localSheetId="2">[1]POMOĆNI!$L$62</definedName>
    <definedName name="kk6v">[1]POMOĆNI!$L$62</definedName>
    <definedName name="krov" localSheetId="2">[1]POMOĆNI!$B$56:$B$69</definedName>
    <definedName name="krov">[1]POMOĆNI!$B$56:$B$69</definedName>
    <definedName name="krov_1" localSheetId="2">[1]POMOĆNI!$L$56:$L$62</definedName>
    <definedName name="krov_1">[1]POMOĆNI!$L$56:$L$62</definedName>
    <definedName name="krov_2" localSheetId="2">[1]POMOĆNI!$B$76:$B$77</definedName>
    <definedName name="krov_2">[1]POMOĆNI!$B$76:$B$77</definedName>
    <definedName name="poc_zbroja">#REF!</definedName>
    <definedName name="_xlnm.Print_Area" localSheetId="1">'GRAĐ-OBRTNIČKI_ŠKOLE I DVORANA'!$A$1:$F$812</definedName>
    <definedName name="_xlnm.Print_Area" localSheetId="2">IV_Ventilacija!$A$1:$G$129</definedName>
    <definedName name="_xlnm.Print_Area" localSheetId="0">REKAPITULACIJA!$A$1:$F$64</definedName>
    <definedName name="rk_1" localSheetId="2">[1]POMOĆNI!$B$77</definedName>
    <definedName name="rk_1">[1]POMOĆNI!$B$77</definedName>
    <definedName name="rk1v" localSheetId="2">[1]POMOĆNI!$L$56</definedName>
    <definedName name="rk1v">[1]POMOĆNI!$L$56</definedName>
    <definedName name="rkh" localSheetId="2">[1]POMOĆNI!$B$56</definedName>
    <definedName name="rkh">[1]POMOĆNI!$B$56</definedName>
    <definedName name="rkv" localSheetId="2">[1]POMOĆNI!$B$57</definedName>
    <definedName name="rkv">[1]POMOĆNI!$B$57</definedName>
    <definedName name="Z_0A1A1CA6_D03F_4053_9E9F_9D68F3B31338_.wvu.PrintArea" localSheetId="1" hidden="1">'GRAĐ-OBRTNIČKI_ŠKOLE I DVORANA'!$A$1:$G$1284</definedName>
    <definedName name="Z_0A1A1CA6_D03F_4053_9E9F_9D68F3B31338_.wvu.PrintTitles" localSheetId="1" hidden="1">'GRAĐ-OBRTNIČKI_ŠKOLE I DVORANA'!$1:$3</definedName>
    <definedName name="Z_2EAB9275_B354_4D6D_882E_EA57D441B24C_.wvu.PrintTitles" localSheetId="1" hidden="1">'GRAĐ-OBRTNIČKI_ŠKOLE I DVORANA'!$1:$3</definedName>
    <definedName name="Z_2EAB9275_B354_4D6D_882E_EA57D441B24C_.wvu.Rows" localSheetId="1" hidden="1">'GRAĐ-OBRTNIČKI_ŠKOLE I DVORANA'!#REF!</definedName>
  </definedNames>
  <calcPr calcId="145621"/>
  <customWorkbookViews>
    <customWorkbookView name="Sabolić - Personal View" guid="{2EAB9275-B354-4D6D-882E-EA57D441B24C}" mergeInterval="0" personalView="1" maximized="1" windowWidth="1032" windowHeight="861" activeSheetId="8"/>
    <customWorkbookView name="GOTOVO" guid="{0A1A1CA6-D03F-4053-9E9F-9D68F3B31338}" maximized="1" xWindow="1" yWindow="1" windowWidth="1276" windowHeight="791" activeSheetId="2"/>
  </customWorkbookViews>
</workbook>
</file>

<file path=xl/calcChain.xml><?xml version="1.0" encoding="utf-8"?>
<calcChain xmlns="http://schemas.openxmlformats.org/spreadsheetml/2006/main">
  <c r="F30" i="6" l="1"/>
  <c r="F582" i="2"/>
  <c r="F579" i="2"/>
  <c r="F578" i="2"/>
  <c r="F577" i="2"/>
  <c r="F300" i="2"/>
  <c r="F297" i="2"/>
  <c r="F294" i="2"/>
  <c r="F291" i="2"/>
  <c r="F288" i="2"/>
  <c r="F287" i="2"/>
  <c r="F286" i="2"/>
  <c r="F285" i="2"/>
  <c r="F282" i="2"/>
  <c r="F263" i="2"/>
  <c r="F262" i="2"/>
  <c r="F261" i="2"/>
  <c r="F260" i="2"/>
  <c r="F259" i="2"/>
  <c r="F258" i="2"/>
  <c r="F257" i="2"/>
  <c r="F256" i="2"/>
  <c r="F255" i="2"/>
  <c r="F254" i="2"/>
  <c r="F253" i="2"/>
  <c r="F252" i="2"/>
  <c r="F251" i="2"/>
  <c r="F250" i="2"/>
  <c r="F249" i="2"/>
  <c r="F248" i="2"/>
  <c r="F247" i="2"/>
  <c r="F70" i="2"/>
  <c r="F67" i="2"/>
  <c r="F64" i="2"/>
  <c r="F63" i="2"/>
  <c r="F62" i="2"/>
  <c r="F61" i="2"/>
  <c r="F58" i="2"/>
  <c r="F55" i="2"/>
  <c r="F52" i="2"/>
  <c r="F35" i="2"/>
  <c r="F34" i="2"/>
  <c r="F33" i="2"/>
  <c r="F32" i="2"/>
  <c r="F31" i="2"/>
  <c r="F28" i="2"/>
  <c r="F27" i="2"/>
  <c r="F26" i="2"/>
  <c r="F25" i="2"/>
  <c r="G127" i="11"/>
  <c r="G125" i="11"/>
  <c r="G123" i="11"/>
  <c r="G122" i="11"/>
  <c r="G119" i="11"/>
  <c r="G117" i="11"/>
  <c r="G113" i="11"/>
  <c r="G109" i="11"/>
  <c r="G100" i="11"/>
  <c r="G98" i="11"/>
  <c r="G95" i="11"/>
  <c r="G92" i="11"/>
  <c r="G88" i="11"/>
  <c r="G84" i="11"/>
  <c r="G80" i="11"/>
  <c r="G76" i="11"/>
  <c r="G73" i="11"/>
  <c r="G72" i="11"/>
  <c r="G71" i="11"/>
  <c r="G68" i="11"/>
  <c r="G67" i="11"/>
  <c r="G66" i="11"/>
  <c r="G65" i="11"/>
  <c r="G64" i="11"/>
  <c r="G61" i="11"/>
  <c r="G59" i="11"/>
  <c r="G56" i="11"/>
  <c r="G54" i="11"/>
  <c r="G52" i="11"/>
  <c r="G49" i="11"/>
  <c r="G47" i="11"/>
  <c r="G44" i="11"/>
  <c r="G32" i="11"/>
  <c r="G7" i="11"/>
  <c r="G6" i="10"/>
  <c r="G9" i="10"/>
  <c r="G12" i="10"/>
  <c r="G15" i="10"/>
  <c r="G18" i="10"/>
  <c r="G6" i="9"/>
  <c r="G9" i="9"/>
  <c r="G12" i="9"/>
  <c r="G16" i="9"/>
  <c r="G19" i="9"/>
  <c r="G22" i="9"/>
  <c r="G25" i="9"/>
  <c r="G28" i="9"/>
  <c r="G31" i="9"/>
  <c r="G34" i="9"/>
  <c r="G37" i="9"/>
  <c r="G21" i="10" l="1"/>
  <c r="F34" i="6" s="1"/>
  <c r="G40" i="9"/>
  <c r="F32" i="6" s="1"/>
  <c r="F560" i="2"/>
  <c r="F559" i="2"/>
  <c r="F555" i="2"/>
  <c r="F552" i="2"/>
  <c r="F491" i="2"/>
  <c r="F503" i="2"/>
  <c r="F688" i="2"/>
  <c r="F687" i="2"/>
  <c r="F574" i="2"/>
  <c r="F497" i="2"/>
  <c r="F571" i="2"/>
  <c r="F569" i="2"/>
  <c r="F570" i="2"/>
  <c r="F500" i="2"/>
  <c r="F494" i="2"/>
  <c r="F514" i="2"/>
  <c r="F718" i="2"/>
  <c r="F721" i="2"/>
  <c r="F717" i="2"/>
  <c r="F709" i="2"/>
  <c r="F708" i="2"/>
  <c r="F210" i="2"/>
  <c r="F700" i="2"/>
  <c r="F699" i="2"/>
  <c r="F696" i="2"/>
  <c r="F685" i="2"/>
  <c r="F684" i="2"/>
  <c r="F683" i="2"/>
  <c r="F682" i="2"/>
  <c r="F677" i="2"/>
  <c r="F674" i="2"/>
  <c r="F671" i="2"/>
  <c r="F668" i="2"/>
  <c r="F665" i="2"/>
  <c r="F662" i="2"/>
  <c r="F659" i="2"/>
  <c r="F656" i="2"/>
  <c r="F653" i="2"/>
  <c r="F650" i="2"/>
  <c r="F647" i="2"/>
  <c r="F644" i="2"/>
  <c r="F641" i="2"/>
  <c r="F638" i="2"/>
  <c r="F635" i="2"/>
  <c r="F632" i="2"/>
  <c r="F629" i="2"/>
  <c r="F626" i="2"/>
  <c r="F623" i="2"/>
  <c r="F620" i="2"/>
  <c r="F617" i="2"/>
  <c r="F614" i="2"/>
  <c r="F611" i="2"/>
  <c r="F608" i="2"/>
  <c r="F605" i="2"/>
  <c r="F602" i="2"/>
  <c r="F599" i="2"/>
  <c r="F596" i="2"/>
  <c r="F593" i="2"/>
  <c r="F590" i="2"/>
  <c r="F568" i="2"/>
  <c r="F544" i="2"/>
  <c r="F541" i="2"/>
  <c r="F538" i="2"/>
  <c r="F535" i="2"/>
  <c r="F527" i="2"/>
  <c r="F524" i="2"/>
  <c r="F522" i="2"/>
  <c r="F511" i="2"/>
  <c r="F488" i="2"/>
  <c r="F485" i="2"/>
  <c r="F483" i="2"/>
  <c r="F37" i="6" l="1"/>
  <c r="F546" i="2"/>
  <c r="F766" i="2" s="1"/>
  <c r="F562" i="2"/>
  <c r="F767" i="2" s="1"/>
  <c r="F505" i="2"/>
  <c r="F763" i="2" s="1"/>
  <c r="F584" i="2"/>
  <c r="F768" i="2" s="1"/>
  <c r="F690" i="2"/>
  <c r="F770" i="2" s="1"/>
  <c r="F516" i="2"/>
  <c r="F764" i="2" s="1"/>
  <c r="F723" i="2"/>
  <c r="F773" i="2" s="1"/>
  <c r="F711" i="2"/>
  <c r="F772" i="2" s="1"/>
  <c r="F702" i="2"/>
  <c r="F771" i="2" s="1"/>
  <c r="F529" i="2"/>
  <c r="F765" i="2" s="1"/>
  <c r="F679" i="2"/>
  <c r="F769" i="2" s="1"/>
  <c r="F775" i="2" l="1"/>
  <c r="F784" i="2" s="1"/>
  <c r="F19" i="6" s="1"/>
  <c r="F434" i="2"/>
  <c r="F387" i="2"/>
  <c r="F384" i="2"/>
  <c r="F381" i="2"/>
  <c r="F378" i="2"/>
  <c r="F375" i="2"/>
  <c r="F372" i="2"/>
  <c r="F369" i="2"/>
  <c r="F366" i="2"/>
  <c r="F363" i="2"/>
  <c r="F360" i="2"/>
  <c r="F357" i="2"/>
  <c r="F354" i="2"/>
  <c r="F351" i="2"/>
  <c r="F348" i="2"/>
  <c r="F345" i="2"/>
  <c r="F342" i="2"/>
  <c r="F447" i="2"/>
  <c r="F446" i="2"/>
  <c r="F469" i="2"/>
  <c r="F466" i="2"/>
  <c r="F458" i="2"/>
  <c r="F455" i="2"/>
  <c r="F443" i="2"/>
  <c r="F442" i="2"/>
  <c r="F439" i="2"/>
  <c r="F431" i="2"/>
  <c r="F430" i="2"/>
  <c r="F426" i="2"/>
  <c r="F423" i="2"/>
  <c r="F420" i="2"/>
  <c r="F417" i="2"/>
  <c r="F412" i="2"/>
  <c r="F411" i="2"/>
  <c r="F410" i="2"/>
  <c r="F409" i="2"/>
  <c r="F404" i="2"/>
  <c r="F401" i="2"/>
  <c r="F398" i="2"/>
  <c r="F395" i="2"/>
  <c r="F339" i="2"/>
  <c r="F331" i="2"/>
  <c r="F328" i="2"/>
  <c r="F320" i="2"/>
  <c r="F317" i="2"/>
  <c r="F314" i="2"/>
  <c r="F311" i="2"/>
  <c r="F308" i="2"/>
  <c r="F276" i="2"/>
  <c r="F279" i="2"/>
  <c r="F272" i="2"/>
  <c r="F268" i="2"/>
  <c r="F267" i="2"/>
  <c r="F243" i="2"/>
  <c r="F242" i="2"/>
  <c r="F161" i="2"/>
  <c r="F90" i="2"/>
  <c r="F230" i="2"/>
  <c r="F227" i="2"/>
  <c r="F219" i="2"/>
  <c r="F389" i="2" l="1"/>
  <c r="F750" i="2" s="1"/>
  <c r="F471" i="2"/>
  <c r="F756" i="2" s="1"/>
  <c r="F436" i="2"/>
  <c r="F753" i="2" s="1"/>
  <c r="F333" i="2"/>
  <c r="F749" i="2" s="1"/>
  <c r="F460" i="2"/>
  <c r="F755" i="2" s="1"/>
  <c r="F232" i="2"/>
  <c r="F740" i="2" s="1"/>
  <c r="F302" i="2"/>
  <c r="F747" i="2" s="1"/>
  <c r="F322" i="2"/>
  <c r="F748" i="2" s="1"/>
  <c r="F406" i="2"/>
  <c r="F751" i="2" s="1"/>
  <c r="F414" i="2"/>
  <c r="F752" i="2" s="1"/>
  <c r="F449" i="2"/>
  <c r="F754" i="2" s="1"/>
  <c r="F218" i="2"/>
  <c r="F221" i="2" s="1"/>
  <c r="F739" i="2" s="1"/>
  <c r="F209" i="2"/>
  <c r="F758" i="2" l="1"/>
  <c r="F782" i="2" s="1"/>
  <c r="F16" i="6" s="1"/>
  <c r="F206" i="2"/>
  <c r="F212" i="2" s="1"/>
  <c r="F738" i="2" s="1"/>
  <c r="F195" i="2"/>
  <c r="F133" i="2"/>
  <c r="F130" i="2"/>
  <c r="F127" i="2"/>
  <c r="F124" i="2"/>
  <c r="F121" i="2"/>
  <c r="F118" i="2"/>
  <c r="F115" i="2"/>
  <c r="F112" i="2"/>
  <c r="F109" i="2"/>
  <c r="F186" i="2"/>
  <c r="F185" i="2"/>
  <c r="F181" i="2"/>
  <c r="F178" i="2"/>
  <c r="F175" i="2"/>
  <c r="F172" i="2"/>
  <c r="F169" i="2"/>
  <c r="F166" i="2"/>
  <c r="F188" i="2" l="1"/>
  <c r="F736" i="2" s="1"/>
  <c r="F135" i="2"/>
  <c r="F733" i="2" s="1"/>
  <c r="F49" i="2"/>
  <c r="F45" i="2"/>
  <c r="F44" i="2"/>
  <c r="F40" i="2"/>
  <c r="F39" i="2"/>
  <c r="F20" i="2"/>
  <c r="F19" i="2"/>
  <c r="F194" i="2"/>
  <c r="F198" i="2"/>
  <c r="F78" i="2"/>
  <c r="F81" i="2"/>
  <c r="F84" i="2"/>
  <c r="F87" i="2"/>
  <c r="F150" i="2"/>
  <c r="F101" i="2"/>
  <c r="B44" i="6"/>
  <c r="F153" i="2"/>
  <c r="F147" i="2"/>
  <c r="F144" i="2"/>
  <c r="F191" i="2"/>
  <c r="E191" i="2" s="1"/>
  <c r="F98" i="2"/>
  <c r="G1000" i="2"/>
  <c r="G1003" i="2" s="1"/>
  <c r="G1001" i="2"/>
  <c r="G1002" i="2"/>
  <c r="G1015" i="2"/>
  <c r="G1022" i="2" s="1"/>
  <c r="G1016" i="2"/>
  <c r="G1020" i="2"/>
  <c r="G1019" i="2"/>
  <c r="G1018" i="2"/>
  <c r="F141" i="2"/>
  <c r="F157" i="2"/>
  <c r="F158" i="2"/>
  <c r="F159" i="2"/>
  <c r="F163" i="2"/>
  <c r="F735" i="2" s="1"/>
  <c r="F103" i="2" l="1"/>
  <c r="F732" i="2" s="1"/>
  <c r="F155" i="2"/>
  <c r="F734" i="2" s="1"/>
  <c r="F72" i="2"/>
  <c r="F730" i="2" s="1"/>
  <c r="F92" i="2"/>
  <c r="F731" i="2" s="1"/>
  <c r="F200" i="2"/>
  <c r="F737" i="2" s="1"/>
  <c r="G1025" i="2"/>
  <c r="G1027" i="2" s="1"/>
  <c r="F742" i="2" l="1"/>
  <c r="F780" i="2" s="1"/>
  <c r="F786" i="2" s="1"/>
  <c r="G1029" i="2"/>
  <c r="F13" i="6" l="1"/>
  <c r="F22" i="6" s="1"/>
  <c r="F41" i="6" s="1"/>
  <c r="F44" i="6" s="1"/>
  <c r="F47" i="6" s="1"/>
  <c r="F790" i="2"/>
  <c r="F792" i="2" s="1"/>
  <c r="E796" i="2" l="1"/>
</calcChain>
</file>

<file path=xl/sharedStrings.xml><?xml version="1.0" encoding="utf-8"?>
<sst xmlns="http://schemas.openxmlformats.org/spreadsheetml/2006/main" count="1116" uniqueCount="608">
  <si>
    <t>FASADERSKI RADOVI</t>
  </si>
  <si>
    <t>2.</t>
  </si>
  <si>
    <t>4.</t>
  </si>
  <si>
    <t>7.</t>
  </si>
  <si>
    <t>7.1.</t>
  </si>
  <si>
    <t>7.2.</t>
  </si>
  <si>
    <r>
      <t>m</t>
    </r>
    <r>
      <rPr>
        <vertAlign val="superscript"/>
        <sz val="11"/>
        <rFont val="Arial"/>
        <family val="2"/>
        <charset val="238"/>
      </rPr>
      <t>2</t>
    </r>
  </si>
  <si>
    <t>Limarski radovi ukupno:</t>
  </si>
  <si>
    <t>Fasaderski radovi ukupno:</t>
  </si>
  <si>
    <t>LIMARSKI RADOVI</t>
  </si>
  <si>
    <t>SOBOSLIKARSKO-LIČILAČKI RADOVI</t>
  </si>
  <si>
    <t>4.1.</t>
  </si>
  <si>
    <t>SVEUKUPNA REKAPITULACIJA</t>
  </si>
  <si>
    <t>SVEUKUPNO:</t>
  </si>
  <si>
    <t>1.1.</t>
  </si>
  <si>
    <t>1.2.</t>
  </si>
  <si>
    <t>1.3.</t>
  </si>
  <si>
    <t>1.4.</t>
  </si>
  <si>
    <t>2.1.</t>
  </si>
  <si>
    <t>Red.br.</t>
  </si>
  <si>
    <t>OPIS</t>
  </si>
  <si>
    <t>Jed.mj.</t>
  </si>
  <si>
    <t>Količina</t>
  </si>
  <si>
    <t>Jed. cijena</t>
  </si>
  <si>
    <t>Ukupna cijena</t>
  </si>
  <si>
    <t>5.</t>
  </si>
  <si>
    <t>5.1.</t>
  </si>
  <si>
    <t>6.</t>
  </si>
  <si>
    <t>1.</t>
  </si>
  <si>
    <t>3.2.</t>
  </si>
  <si>
    <t>3.</t>
  </si>
  <si>
    <t>3.1.</t>
  </si>
  <si>
    <t>TESARSKI RADOVI</t>
  </si>
  <si>
    <t>Tesarski radovi ukupno:</t>
  </si>
  <si>
    <t>7.3.</t>
  </si>
  <si>
    <t>MONTAŽERSKI RADOVI</t>
  </si>
  <si>
    <t>Montažerski radovi ukupno:</t>
  </si>
  <si>
    <t>5.2.</t>
  </si>
  <si>
    <t>6.1.</t>
  </si>
  <si>
    <t>Soboslikarsko ličilački radovi ukupno:</t>
  </si>
  <si>
    <t>Obračun po m'</t>
  </si>
  <si>
    <t>m'</t>
  </si>
  <si>
    <t>PRIPREMNI RADOVI</t>
  </si>
  <si>
    <t>Str. Br.</t>
  </si>
  <si>
    <t>Bjelovar</t>
  </si>
  <si>
    <t>kom</t>
  </si>
  <si>
    <t>opšavi</t>
  </si>
  <si>
    <t>žlijebovi</t>
  </si>
  <si>
    <r>
      <t>m</t>
    </r>
    <r>
      <rPr>
        <vertAlign val="superscript"/>
        <sz val="11"/>
        <rFont val="Arial"/>
        <family val="2"/>
        <charset val="238"/>
      </rPr>
      <t>'</t>
    </r>
  </si>
  <si>
    <t>snjegobrani</t>
  </si>
  <si>
    <t>gromobrani</t>
  </si>
  <si>
    <t>5.3.</t>
  </si>
  <si>
    <t>zgrada srednje škole</t>
  </si>
  <si>
    <t>PVC STOLARIJA</t>
  </si>
  <si>
    <t>9.2.</t>
  </si>
  <si>
    <t>PVC stolarija ukupno:</t>
  </si>
  <si>
    <t xml:space="preserve">Dobava, izrada i montaža kvadratnih odvodnih žljebova 24/15cm iz pocinčanog lima debljine 0.55 mm  sa svim spojnim materijalom i kukama. </t>
  </si>
  <si>
    <t xml:space="preserve">Dobava, izrada i montaža kvadratnih odvodnih vertikalnih cijevi 12/12cm iz pocinčanog lima debljine 0.55 mm  sa svim spojnim materijalom i kukama. </t>
  </si>
  <si>
    <t>4.2.</t>
  </si>
  <si>
    <t xml:space="preserve"> PDV (25%)</t>
  </si>
  <si>
    <t>Demontaža, utovar i odvoz na deponij postojećeg pokrova od trapeznog lima na potkrovlju i katu zgrade srednje škole. Stavka obuhvaća sav potreban rad, pribor i materijal. U stavci je obračunata površina na grijanom dijelu (lagani kosi krov knjižnice i masivni kosi krov učionice na katu). Skela obračunata u zasebnoj stavci.</t>
  </si>
  <si>
    <t xml:space="preserve">     2 - TESARSKI RADOVI</t>
  </si>
  <si>
    <t xml:space="preserve">     1 - PRIPREMNI RADOVI</t>
  </si>
  <si>
    <t xml:space="preserve">     3 - FASADERSKI RADOVI</t>
  </si>
  <si>
    <t xml:space="preserve">     6 - SOBOSLIKARSKO-LIČILAČKI RADOVI</t>
  </si>
  <si>
    <t xml:space="preserve">     4 - PVC STOLARIJA</t>
  </si>
  <si>
    <t xml:space="preserve">     5 - LIMARSKI RADOVI</t>
  </si>
  <si>
    <t>2.2.</t>
  </si>
  <si>
    <t>5.4.</t>
  </si>
  <si>
    <t>5.5.</t>
  </si>
  <si>
    <t>Letvanje krovišta za pokrov limom. Obračunata je kosa površina krova (letve i kontra letve), dimenzija letvi 3 x 5 cm.</t>
  </si>
  <si>
    <t>8.</t>
  </si>
  <si>
    <t>9.</t>
  </si>
  <si>
    <t>10.</t>
  </si>
  <si>
    <t>Demontaža, utovar i odvoz na deponiju postojećih dotrajalih unutarnjih i vanjskih prozorskih klupčica na zgradi srednje škole. Demontaža, utovar i odvoz na deponiju postojećih dotrajalih prozorskih klupčica koje se nalaze sa vanjske i unutarnje strane ispod vanjskih prozora. U cijenu stavke uključiti odvoz demontiranog materijala na deponiju max. udaljenosti do 5 km, a koju osigurava izvođač.</t>
  </si>
  <si>
    <t>vanjske prozorske klupčice</t>
  </si>
  <si>
    <t>unutarnje prozorske klupčice</t>
  </si>
  <si>
    <t>PRIZEMLJE:</t>
  </si>
  <si>
    <t xml:space="preserve"> - prozori dim. 236/206 cm</t>
  </si>
  <si>
    <t xml:space="preserve"> - prozori dim. 236/195 cm</t>
  </si>
  <si>
    <t xml:space="preserve"> - prozori dim. 236/110 cm</t>
  </si>
  <si>
    <t xml:space="preserve"> - prozori dim. 88/200 cm</t>
  </si>
  <si>
    <t>I KAT:</t>
  </si>
  <si>
    <t xml:space="preserve"> - prozori dim. 400/99/221 cm</t>
  </si>
  <si>
    <t xml:space="preserve"> - prozori dim. 236/100 cm</t>
  </si>
  <si>
    <t xml:space="preserve"> - prozori dim. 191/227 cm</t>
  </si>
  <si>
    <t>parket</t>
  </si>
  <si>
    <t>kutne lajsne</t>
  </si>
  <si>
    <t>keramičke pločice   (pod)</t>
  </si>
  <si>
    <t>keramički sokl</t>
  </si>
  <si>
    <t>1.5.</t>
  </si>
  <si>
    <t>Trganje i uklanjanje postojećih zidnih keramičkih pločica u prostorijama sanitarnog čvora u prizemlju u zgradi srednje škole, komplet sa podložnim slojem sa utovarom i odvozom na deponiju. Pločice do visine cca 220 cm. Stavka uključuje sav potreban rad, pribor i materijal, te utovar i odvoz šute na deponiju u radijusu udaljenosti max. 5 km, a koju osigurava izvođač radova.</t>
  </si>
  <si>
    <t>keramičke pločice   (zid)</t>
  </si>
  <si>
    <t>1.6.</t>
  </si>
  <si>
    <t>Trganje i uklanjanje postojećih slojeva poda cementne glazure i ostalih slojeva poda koji se nalaze ispod glazure u zgradi srednje škole. Uklanjanje svih postojećih slojeva poda sve do čvrste betonske podloge u svim prostorijama u prizemlju predmetne zgrade sa utovarom materijala i odvozom na deponiju. Stavka uključuje sav potreban rad, pribor i materijal, te utovar i odvoz šute na deponiju u radijusu udaljenosti max. 5 km, a koju osigurava izvođač radova.</t>
  </si>
  <si>
    <t>1.7.</t>
  </si>
  <si>
    <t>1.8.</t>
  </si>
  <si>
    <t>1.9.</t>
  </si>
  <si>
    <t>Čišćenje od nečistoće i pripremanje vanjske fasade zgrade srednje škole za podlogu prije montiranja nove toplinske fasade. U cijenu uračunati sav potrošni materijal. Skela obračunata zasebno.</t>
  </si>
  <si>
    <t>1.10.</t>
  </si>
  <si>
    <t>Strojni odvoz preostale šute (demontiranog materijala) sa gradilišta na deponij udaljenosti do 5 km.</t>
  </si>
  <si>
    <r>
      <t>m</t>
    </r>
    <r>
      <rPr>
        <vertAlign val="superscript"/>
        <sz val="11"/>
        <rFont val="Arial Narrow"/>
        <family val="2"/>
        <charset val="238"/>
      </rPr>
      <t>3</t>
    </r>
  </si>
  <si>
    <t>Pripremni radovi ukupno:</t>
  </si>
  <si>
    <t>2.3.</t>
  </si>
  <si>
    <t>2.4.</t>
  </si>
  <si>
    <t xml:space="preserve">Dobava, izrada i montaža opšava sljemena krova iz pocinčanog lima debljine 0.55 mm, razvijene širine cca 60 cm sa svim spojnim i brtvenim materijalom na zgradi srednje škole. </t>
  </si>
  <si>
    <t xml:space="preserve">Dobava, izrada i montaža opšava krovnih prozora krovišta  iz pocinčanog lima debljine 0.55 mm, razvijene širine cca 40 cm prosječne duljine 480 cm sa svim spojnim i brtvenim materijalom na zgradi srednje škole. </t>
  </si>
  <si>
    <t>Dobava, izrada i montaža pokrova krovišta iz profiliranog pocinčanog plastificiranog lima debljine 0.6 mm sa svim spojnim i brtvenim materijalom na zgradi srednje škole. Obračunata kosa površina krova.</t>
  </si>
  <si>
    <t>Dobava, montaža i demontaža cijevne skele za potrebe čišćenja vanjske fasade i izvedbu nove toplinske fasade i svih ostalih radova na fasadi zgrade srednje škole. Unutarnje potrebne skele obračunate u okviru zidarskih radova.</t>
  </si>
  <si>
    <t>8.1.</t>
  </si>
  <si>
    <t>8.2.</t>
  </si>
  <si>
    <t xml:space="preserve">     8 - MONTAŽERSKI RADOVI</t>
  </si>
  <si>
    <r>
      <t>m</t>
    </r>
    <r>
      <rPr>
        <vertAlign val="superscript"/>
        <sz val="11"/>
        <rFont val="Arial Narrow"/>
        <family val="2"/>
        <charset val="238"/>
      </rPr>
      <t>2</t>
    </r>
  </si>
  <si>
    <t>PE folija</t>
  </si>
  <si>
    <t>Mineralna vuna d= 18 cm</t>
  </si>
  <si>
    <t>ZIDARSKI I IZOLATERSKI RADOVI</t>
  </si>
  <si>
    <t>Zidarski i izolaterski radovi ukupno:</t>
  </si>
  <si>
    <t xml:space="preserve">     7 - ZIDARSKI I IZOLATERSKI RADOVI</t>
  </si>
  <si>
    <t>7.4.</t>
  </si>
  <si>
    <t>7.5.</t>
  </si>
  <si>
    <t>POD NA TLU (Prizemlje):</t>
  </si>
  <si>
    <t>7.6.</t>
  </si>
  <si>
    <t>V4</t>
  </si>
  <si>
    <t>bitumen</t>
  </si>
  <si>
    <t>vel. 236/206 cm</t>
  </si>
  <si>
    <t>Izrada, dobava i montaža vanjskog dvokrilnog prozora izvedenog iz PVC petkomornih profila bijele boje sa prekinutim termičkim mostom (toplinski izoliran). Jedno prozorsko krilo je zaokretno otklopno, a jedno je fiksno. Nadsvjetla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1, a mjere treba provjeriti na licu mjesta.</t>
  </si>
  <si>
    <t>vel. 236/195 cm</t>
  </si>
  <si>
    <t>4.3.</t>
  </si>
  <si>
    <t xml:space="preserve">Izrada, dobava i montaža vanjskog dvokrilnog prozora izvedenog iz PVC petkomornih profila bijele boje sa prekinutim termičkim mostom (toplinski izoliran). Jedno prozorsko krilo je zaokretno otklopno, a jedno je fiksno. Nadsvjetla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3, a mjere treba provjeriti na licu mjesta.
</t>
  </si>
  <si>
    <t>4.4.</t>
  </si>
  <si>
    <t xml:space="preserve">Izrada, dobava i montaža vanjskog dvokrilnog prozora izvedenog iz PVC petkomornih profila bijele boje sa prekinutim termičkim mostom (toplinski izoliran). Prozorska krila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4, a mjere treba provjeriti na licu mjesta.
</t>
  </si>
  <si>
    <t>vel. 236/110 cm</t>
  </si>
  <si>
    <t>4.5.</t>
  </si>
  <si>
    <t xml:space="preserve">Izrada, dobava i montaža vanjskog dvokrilnog prozora izvedenog iz PVC petkomornih profila bijele boje sa prekinutim termičkim mostom (toplinski izoliran). Prozorska krila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5, a mjere treba provjeriti na licu mjesta.
</t>
  </si>
  <si>
    <t>4.6.</t>
  </si>
  <si>
    <t xml:space="preserve">Izrada, dobava i montaža vanjskog jednokrilnog prozora  izvedenog PVC petkomornih profila bijele boje sa prekinutim termičkim mostom (toplinski izoliran). Prozorsko krilo i nadsvjetlo je  otklopno.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6, a mjere treba provjeriti na licu mjesta.
</t>
  </si>
  <si>
    <t>vel. 88/200 cm</t>
  </si>
  <si>
    <t>4.7.</t>
  </si>
  <si>
    <t xml:space="preserve">Izrada, dobava i montaža vanjskog četverokrilnog prozora izvedenog iz PVC petkomornih profila bijele boje sa prekinutim termičkim mostom (toplinski izoliran). Srednja prozorska krila su otklopna dok su ostala fiksna.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7, a mjere treba provjeriti na licu mjesta.
</t>
  </si>
  <si>
    <t>4.8.</t>
  </si>
  <si>
    <t>vel. 236/100 cm</t>
  </si>
  <si>
    <t>4.9.</t>
  </si>
  <si>
    <t>vel. 191/227 cm</t>
  </si>
  <si>
    <t>vel. 400/99-221 cm</t>
  </si>
  <si>
    <t>Izrada, dobava i montaža vanjskog dvokrilnog prozora izvedenog iz PVC petkomornih profila bijele boje sa prekinutim termičkim mostom (toplinski izoliran). Prozorska krila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8, a mjere treba provjeriti na licu mjesta.</t>
  </si>
  <si>
    <t xml:space="preserve">Izrada, dobava i montaža krovnih prozora izvedenih iz PVC petkomornih profila bijele boje sa prekinutim termičkim mostom (toplinski izoliran). Prozor je ostakljen sa dvostrukim izolacijskim staklom, 1 Low-E, punjen plinom, Ug≤1,1 W/m²K. Za cijeli prozor Uw≤1,4 W/m²K. U cijenu stavke uključiti kompletno ostakljenje i kvake s unutarnje strane, te sav potreban spojni materijal. Spoj sa krovom usuglasiti sa izvođačem krovišta. u cijenu uključiti i unutarnji opšav , te spoj sa stropom.  Okov standardan. Ugradnja suha. Izvesti prema datoj shemi br. 9, a mjere treba provjeriti na licu mjesta.
</t>
  </si>
  <si>
    <t>POD TAVANA:</t>
  </si>
  <si>
    <t>Dobava materijala i bojanje unutrašnjih kosih stropova u potkrovlju predmetne zgrade samo na dijelu gdje se nalazi knjižnica. Bojanje stropova nakon izvedbe novih gipskartonskih stropova u potkrovlju zgrade srednje škole (knjižnica), bojanje poludisperzivnim bojama u dva premaza, u tonu po izboru investitora. U stavku uključiti sve potrebne predradnje, kao i potrebnu radnu skelu. U stavku obračunati obavezno gletanje, brušenje i bojanje stropova.</t>
  </si>
  <si>
    <t>PODOPOLAGAČKI RADOVI</t>
  </si>
  <si>
    <t>9.1.</t>
  </si>
  <si>
    <t>PVC pod</t>
  </si>
  <si>
    <t>Podopolagački radovi ukupno:</t>
  </si>
  <si>
    <t>Priprema podloge za postavljanje PVC poda</t>
  </si>
  <si>
    <t xml:space="preserve">     9 - PODOPOLAGAČKI RADOVI</t>
  </si>
  <si>
    <t>10.1.</t>
  </si>
  <si>
    <t>PARKETARSKI RADOVI</t>
  </si>
  <si>
    <t xml:space="preserve">     10 - PARKETARSKI RADOVI</t>
  </si>
  <si>
    <t xml:space="preserve">     11 - KERAMIČARSKI RADOVI</t>
  </si>
  <si>
    <t>PARKET (prizemlje)</t>
  </si>
  <si>
    <t>Parketarski radovi ukupno:</t>
  </si>
  <si>
    <t xml:space="preserve">drvene kutne lajsne </t>
  </si>
  <si>
    <t>11.</t>
  </si>
  <si>
    <t>KERAMIČARSKI RADOVI</t>
  </si>
  <si>
    <t>Keramičarski radovi ukupno:</t>
  </si>
  <si>
    <t>KERAMIKA   (površina poda prizemlje)</t>
  </si>
  <si>
    <t>KERAMIKA   (površina zida prizemlje)</t>
  </si>
  <si>
    <t>2.5.</t>
  </si>
  <si>
    <t xml:space="preserve">podrezivanje vrata   </t>
  </si>
  <si>
    <t>Podrezivanje postojećih unutarnjih drvenih vrata u prizemlju u zgradi srednje škole nakon izvedbe novih slojeva poda, a radi visinske razlike u podu. U stavku je uključeno skidanje krila vrata, podrezivanje vrata i vraćanje vrata. U cijenu stavke je uključen sav potreban rad i materijal.</t>
  </si>
  <si>
    <t>PRIZEMLJE</t>
  </si>
  <si>
    <t>11.1.</t>
  </si>
  <si>
    <t>11.2.</t>
  </si>
  <si>
    <t>ZGRADA SREDNJE ŠKOLE</t>
  </si>
  <si>
    <t>I.</t>
  </si>
  <si>
    <t xml:space="preserve">REKAPITULACIJA </t>
  </si>
  <si>
    <t>GRAĐEVINSKO OBRTNIČKI RADOVI</t>
  </si>
  <si>
    <t>TD: 142/16</t>
  </si>
  <si>
    <t>04.veljače 2017.</t>
  </si>
  <si>
    <t>INVESTITOR:
BJELOVARSKO - BILOGORSKA ŽUPANIJA
OIB: 12928625880</t>
  </si>
  <si>
    <t>UKUPNO ZGRADA SREDNJE ŠKOLE:</t>
  </si>
  <si>
    <t>II.</t>
  </si>
  <si>
    <t>Demontaža, utovar i odvoz na deponiju postojećih dotrajalih unutarnjih i vanjskih prozorskih klupčica na zgradi dvorane i spojnog hodnika. Demontaža, utovar i odvoz na deponiju postojećih dotrajalih prozorskih klupčica koje se nalaze sa vanjske i unutarnje strane ispod vanjskih prozora u prizemlju i na katu objekta. U cijenu stavke uključiti odvoz demontiranog materijala na deponiju max. udaljenosti do 5 km, a koju osigurava izvođač.</t>
  </si>
  <si>
    <t>PRIZEMLJE i KAT:</t>
  </si>
  <si>
    <t>Trganje i uklanjanje postojećih slojeva poda cementne glazure i ostalih slojeva poda koji se nalaze ispod glazure u zgradi dvorane i spojnog hodnika. Uklanjanje svih postojećih slojeva poda sve do čvrste betonske podloge u svim prostorijama u prizemlju predmetne zgrade sa utovarom materijala i odvozom na deponiju. Stavka uključuje sav potreban rad, pribor i materijal, te utovar i odvoz šute na deponiju u radijusu udaljenosti max. 5 km, a koju osigurava izvođač radova.</t>
  </si>
  <si>
    <t>Trganje i uklanjanje postojećih zidnih keramičkih pločica u prostorijama sanitarnog čvora u prizemlju u zgradi dvorane i spojnog hodnika, komplet sa podložnim slojem sa utovarom i odvozom na deponiju. Pločice do visine cca 220 cm. Stavka uključuje sav potreban rad, pribor i materijal, te utovar i odvoz šute na deponiju u radijusu udaljenosti max. 5 km, a koju osigurava izvođač radova.</t>
  </si>
  <si>
    <t>Demontaža, utovar i odvoz na deponij postojećih opšava, žlijebova, snjegobrana i gromobrana  na zgradi spojnog hodnika. Stavka obuhvaća sav potreban rad, pribor i materijal. Snjegobrane i gromobrane treba očistiti i ponovo montirati nakon što se izvede novi pokrov. Stavka uključuje sav potreban rad, pribor i materijal, kao i potrebnu radnu skelu, te utovar i odvoz šute na deponiju u radijusu udaljenosti max. 5 km, a koju osigurava izvođač radova.</t>
  </si>
  <si>
    <t>Čišćenje od nečistoće i pripremanje vanjske fasade zgrade dvorane i spojnog hodnika za podlogu prije montiranja nove toplinske fasade. U cijenu uračunati sav potrošni materijal. Skela obračunata zasebno.</t>
  </si>
  <si>
    <t>zgrada dvorane i spojni hodnik</t>
  </si>
  <si>
    <t xml:space="preserve">Dobava, montaža i demontaža cijevne skele za potrebe čišćenja vanjske fasade i izvedbu nove toplinske fasade i svih ostalih radova na fasadi zgrade dvorane i spojnog hodnika. </t>
  </si>
  <si>
    <t>zgrada spojnog hodnika</t>
  </si>
  <si>
    <t>Demontaža, utovar i odvoz na deponij postojećeg pokrova od trapeznog lima, te dotrajale i oštećene drvene krovne konstrukcije sa krova zgrade spojnog hodnika. Stavka obuhvaća sav potreban rad, pribor i materijal. U stavci je obračunata površina kosog krova.  Stavka uključuje sav potreban rad, pribor i materijal, kao i potrebnu radnu skelu, te utovar i odvoz šute na deponiju u radijusu udaljenosti max. 5 km, a koju osigurava izvođač radova.</t>
  </si>
  <si>
    <t>Letvanje krovišta za pokrov limom na zgradi spojnog hodnika. Obračunata je kosa površina krova (letve i kontra letve), dimenzija letvi 3 x 5 cm.</t>
  </si>
  <si>
    <t>Podrezivanje postojećih unutarnjih drvenih vrata u prizemlju u zgradi dvorane i spojnog hodnika nakon izvedbe novih slojeva poda, a radi visinske razlike u podu. U stavku je uključeno skidanje krila vrata, podrezivanje vrata i vraćanje vrata. U cijenu stavke je uključen sav potreban rad i materijal.</t>
  </si>
  <si>
    <t>zgrada dvorane i spojnog hodnika</t>
  </si>
  <si>
    <t xml:space="preserve">Dobava, izrada i montaža opšava sljemena krova iz pocinčanog lima debljine 0.55 mm, razvijene širine cca 60 cm sa svim spojnim i brtvenim materijalom na zgradi spojnog hodnika. </t>
  </si>
  <si>
    <t>Dobava, izrada i montaža pokrova krovišta iz profiliranog pocinčanog plastificiranog lima debljine 0.6 mm sa svim spojnim i brtvenim materijalom na zgradi spojnog hodnika. U stavku uračunati i sve potrebne opšave uvale, zabate i spojeve krovišta. Obračunata kosa površina krova.</t>
  </si>
  <si>
    <t>Dobava materijala i bojanje unutrašnjeg kosog stropa iznad prizemlja predmetne zgrade spojnog hodnika. Kosi strop je od gipskartonskih ploča izveden samo na dijelu zgrade spojnog hodnika. Bojanje stropova nakon izvedbe novih gipskartonskih stropova iznad prizemlja zgrade spojnog hodnika, bojanje poludisperzivnim bojama u dva premaza, u tonu po izboru investitora. U stavku uključiti sve potrebne predradnje, kao i potrebnu radnu skelu. U stavku obračunati obavezno gletanje, brušenje i bojanje stropova.</t>
  </si>
  <si>
    <t>POD PRIZEMLJA:</t>
  </si>
  <si>
    <t>Uklanjanje, utovar i odvoz na deponij postojeće dotrajale obloge krova od  brodskog poda na zgradi spojnog hodnika. Stavka obuhvaća sav potreban rad, pribor i materijal, kao i potrebnu radnu skelu.</t>
  </si>
  <si>
    <t>1.11.</t>
  </si>
  <si>
    <t>10.2.</t>
  </si>
  <si>
    <t>Rolo zavjesa</t>
  </si>
  <si>
    <t>Radna skela</t>
  </si>
  <si>
    <t>sanitarna oprema</t>
  </si>
  <si>
    <t xml:space="preserve">Izrada, dobava i montaža vanjske stijene izvedene iz PVC, pojačanih, petkomornih profila bijele boje sa prekinutim termičkim mostom (toplinski izoliran). Stijena se sastoji od 5  polja od kojih su tri polja otklopna sa otvaranjem putem ventusa dostupnog sa poda, a  ostala dva polja su fiksna. Stjena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1, a mjere treba provjeriti na licu mjesta.
</t>
  </si>
  <si>
    <t>vel. 538/176 cm</t>
  </si>
  <si>
    <t xml:space="preserve">Izrada, dobava i montaža vanjske stijene izvedene iz PVC pojačanih, petkomornih profila bijele boje sa prekinutim termičkim mostom (toplinski izoliran).Stijena se sastoji od 5 vertikalnih polja i 2 horizontalna polja polja. Tri gornja polja stijene su otklopna sa otvaranjem putem ventusa dostupnog sa poda, a sva ostala polja stijene su fiksna. Stjena  je ostakljena sa dvostrukim izolacijskim staklom,  Low-E, 4+16+4 mm, punjen plinom, U≤1,1 W/m²K. Za cijelu stijenu U≤1,4 W/m²K. U cijenu stavke uključiti kompletno ostakljenje i kvake s unutarnje strane, vanjsku i unutarnju klupicu, te sav potreban spojni materijal. Spoj sa fasadom usaglasiti sa izvođačem fasade. Okov standardan. Ugradnja suha. Izvesti prema datoj shemi br. 2, a mjere treba provjeriti na licu mjesta.
</t>
  </si>
  <si>
    <t>vel. 538/401 cm</t>
  </si>
  <si>
    <t>vel. 178/276 cm</t>
  </si>
  <si>
    <t>vel. 303/390 cm</t>
  </si>
  <si>
    <t>vel. 306/146 cm</t>
  </si>
  <si>
    <t>vel. 303/244 cm</t>
  </si>
  <si>
    <t>vel. 398/286 cm</t>
  </si>
  <si>
    <t xml:space="preserve">Izrada, dobava i montaža jednokrilnog prozora izvedenog iz PVC petkomornih profila bijele boje sa prekinutim termičkim mostom (toplinski izoliran).Prozor je otklopno- zaokretan, ostakljen sa dvostrukim izolacijskim staklom,  Low-E, 4+16+4 mm, punjen plinom, U≤1,1 W/m²K. Za cijeli prozor U≤1,4 W/m²K. U cijenu stavke uključiti kompletno ostakljenje i kvake s unutarnje strane, vanjsku i unutarnju klupicu, te sav potreban spojni materijal. Spoj sa fasadom usaglasiti sa izvođačem fasade. Okov standardan. Ugradnja suha. Izvesti prema datoj shemi br.8, a mjere treba provjeriti na licu mjesta.
</t>
  </si>
  <si>
    <t>vel. 58/56 cm</t>
  </si>
  <si>
    <t>vel. 198/56 cm</t>
  </si>
  <si>
    <t>4.10.</t>
  </si>
  <si>
    <t>vel. 283/246 cm</t>
  </si>
  <si>
    <t>4.11.</t>
  </si>
  <si>
    <t>vel. 178/196 cm</t>
  </si>
  <si>
    <t>4.12.</t>
  </si>
  <si>
    <t>vel. 58/236 cm</t>
  </si>
  <si>
    <t>4.13.</t>
  </si>
  <si>
    <t>vel. 118/146 cm</t>
  </si>
  <si>
    <t>4.14.</t>
  </si>
  <si>
    <t>vel. 178/279 cm</t>
  </si>
  <si>
    <t>4.15.</t>
  </si>
  <si>
    <t xml:space="preserve">Izrada, dobava i montaža vanjskih, punih, zaokretnih, jednokrilnih vrata sa fiksnim nadsvjetlom izvedenih iz PVC petkomornih profila bijele boje sa prekinutim termičkim mostom (toplinski izoliran). Spoj sa fasadom usaglasiti sa izvođačem fasade. U cijenu stavke uračunati cilindar bravu. Okov standardan. Ugradnja suha. Izvesti prema datoj shemi br. 15, a mjere treba provjeriti na licu mjesta.
</t>
  </si>
  <si>
    <t>vel. 98/220 cm</t>
  </si>
  <si>
    <t>4.16.</t>
  </si>
  <si>
    <t>vel. 298/379 cm</t>
  </si>
  <si>
    <t>4.17.</t>
  </si>
  <si>
    <t>vel. 238/220 cm</t>
  </si>
  <si>
    <t xml:space="preserve">Izrada, dobava i montaža vanjskih, punih, zaokretnih, dvokrilnih vrata sa fiksnim nadsvjetlom izvedenih iz PVC petkomornih profila bijele boje sa prekinutim termičkim mostom (toplinski izoliran). Spoj sa fasadom usaglasiti sa izvođačem fasade. U cijenu stavke uračunati cilindar bravu. Okov standardan. Ugradnja suha. Izvesti prema datoj shemi br. 17, a mjere treba provjeriti na licu mjesta.
</t>
  </si>
  <si>
    <t xml:space="preserve"> - prozori dim. 538/176 cm</t>
  </si>
  <si>
    <t xml:space="preserve"> - prozori dim. 538/401 cm</t>
  </si>
  <si>
    <t xml:space="preserve"> - prozori dim. 178/276 cm</t>
  </si>
  <si>
    <t xml:space="preserve"> - prozori dim. 303/390 cm</t>
  </si>
  <si>
    <t xml:space="preserve"> - prozori dim. 306/146 cm</t>
  </si>
  <si>
    <t xml:space="preserve"> - prozori dim. 303/244 cm</t>
  </si>
  <si>
    <t xml:space="preserve"> - prozori dim. 398/286 cm</t>
  </si>
  <si>
    <t xml:space="preserve"> - prozori dim. 58/56 cm</t>
  </si>
  <si>
    <t xml:space="preserve"> - prozori dim. 198/56 cm</t>
  </si>
  <si>
    <t xml:space="preserve"> - prozori dim. 283/246 cm</t>
  </si>
  <si>
    <t xml:space="preserve"> - prozori dim. 178/196 cm</t>
  </si>
  <si>
    <t xml:space="preserve"> - prozori dim. 58/236 cm</t>
  </si>
  <si>
    <t xml:space="preserve"> - prozori dim. 118/146 cm</t>
  </si>
  <si>
    <t xml:space="preserve"> - vrata dim. 178/279 cm</t>
  </si>
  <si>
    <t xml:space="preserve"> - vrata dim. 98/220 cm</t>
  </si>
  <si>
    <t xml:space="preserve"> - staklena stijena dim. 298/379 cm</t>
  </si>
  <si>
    <t xml:space="preserve"> - vrata dim. 238/220 cm</t>
  </si>
  <si>
    <t xml:space="preserve">     10 - KERAMIČARSKI RADOVI</t>
  </si>
  <si>
    <t>UKUPNO DVORANA, SPOJNI HODNIK I KOTLOVNICA:</t>
  </si>
  <si>
    <t>I.    ZGRADA SREDNJE ŠKOLE</t>
  </si>
  <si>
    <t>III.    ZGRADA OSNOVNE ŠKOLE</t>
  </si>
  <si>
    <t xml:space="preserve">Izrada, dobava i montaža vanjske stijene izvedene iz PVC petkomornih profila bijele boje sa prekinutim termičkim mostom (toplinski izoliran).Stijena se sastoji od 2 vertikalna polja, od kojih su donja fiksna, a nadsvjetla su otklopna  sa otvaranjem putem ventusa dostupnog sa poda, a donja  polja stijene su fiksna. Stijena  je ostakljena sa dvostrukim izolacijskim staklom,  Low-E, 4+16+4 mm, punjen plinom, U≤1,1 W/m²K. Za cijelu stijenu U≤1,4 W/m²K. U cijenu stavke uključiti kompletno ostakljenje i kvake s unutarnje strane, vanjsku i unutarnju klupicu, te sav potreban spojni materijal. Spoj sa fasadom usaglasiti sa izvođačem fasade. Okov standardan. Ugradnja suha. Izvesti prema datoj shemi br. 3, a mjere treba provjeriti na licu mjesta.
</t>
  </si>
  <si>
    <t>III.</t>
  </si>
  <si>
    <t>ZGRADA OSNOVNE ŠKOLE</t>
  </si>
  <si>
    <t xml:space="preserve">Dobava, montaža i demontaža cijevne skele za izvedbu svih radova na fasadi. </t>
  </si>
  <si>
    <t>3.3.</t>
  </si>
  <si>
    <t>m</t>
  </si>
  <si>
    <t xml:space="preserve"> m²</t>
  </si>
  <si>
    <t>IZOLATERSKI  RADOVI</t>
  </si>
  <si>
    <t>Izolaterski radovi ukupno:</t>
  </si>
  <si>
    <t>6.2.</t>
  </si>
  <si>
    <t>vel. 552/150cm</t>
  </si>
  <si>
    <t xml:space="preserve">vel. 402/150cm </t>
  </si>
  <si>
    <t>vel. 556/165cm</t>
  </si>
  <si>
    <t>vel. 1158/332(244) cm</t>
  </si>
  <si>
    <t>vel. 1758/332(244)cm</t>
  </si>
  <si>
    <t xml:space="preserve">Izrada, dobava i montaža vanjskih dvokrilnih, zaokretnih vrata sa nadsvjetlom izvedenih iz PVC petkomornih profila bijele boje sa prekinutim termičkim mostom (toplinski izoliran). Nadsvjetlo  je ostakljeno sa dvostrukim izolacijskim staklom,  Low-E, 4+16+4 mm, punjen plinom, U≤1,1 W/m²K. Za cijeli prozor U≤1,3 W/m²K. U cijenu stavke uključiti kompletno ostakljenje i kvake s vanjske i unutarnje strane, te sav potreban spojni materijal. Spoj sa fasadom usaglasiti sa izvođačem fasade. Okov standardan. Ugradnja suha. Izvesti prema datoj shemi br. 6, a mjere treba provjeriti na licu mjesta.
</t>
  </si>
  <si>
    <t>vel. 161/336 cm</t>
  </si>
  <si>
    <t>7.7.</t>
  </si>
  <si>
    <t>vel. 150/151cm</t>
  </si>
  <si>
    <t>7.8.</t>
  </si>
  <si>
    <t>vel. 502/130cm</t>
  </si>
  <si>
    <t>7.9.</t>
  </si>
  <si>
    <t>7.10.</t>
  </si>
  <si>
    <t>vel. 260/186cm</t>
  </si>
  <si>
    <t>7.11.</t>
  </si>
  <si>
    <t>vel. 280/720cm</t>
  </si>
  <si>
    <t>7.12.</t>
  </si>
  <si>
    <t>vel. 170/166cm</t>
  </si>
  <si>
    <t>7.13.</t>
  </si>
  <si>
    <t>vel. 698/256(335)cm</t>
  </si>
  <si>
    <t>7.14.</t>
  </si>
  <si>
    <t>vel. 120/216cm</t>
  </si>
  <si>
    <t>7.15.</t>
  </si>
  <si>
    <t>vel. 438/208cm</t>
  </si>
  <si>
    <t>7.16.</t>
  </si>
  <si>
    <t>vel. 198/208cm</t>
  </si>
  <si>
    <t>7.17.</t>
  </si>
  <si>
    <t>vel. 131/208cm</t>
  </si>
  <si>
    <t>7.18.</t>
  </si>
  <si>
    <t>vel. 198/128cm</t>
  </si>
  <si>
    <t>7.19.</t>
  </si>
  <si>
    <t>198/128cm</t>
  </si>
  <si>
    <t>7.20.</t>
  </si>
  <si>
    <t>vel. 218/128cm</t>
  </si>
  <si>
    <t>7.21.</t>
  </si>
  <si>
    <t>vel. 288/348cm</t>
  </si>
  <si>
    <t>7.22.</t>
  </si>
  <si>
    <t>vel. 180/140cm</t>
  </si>
  <si>
    <t>7.23.</t>
  </si>
  <si>
    <t>vel. 170/116cm</t>
  </si>
  <si>
    <t>7.24.</t>
  </si>
  <si>
    <t>vel. 341/186cm</t>
  </si>
  <si>
    <t>7.25.</t>
  </si>
  <si>
    <t>vel. 452/335cm</t>
  </si>
  <si>
    <t>7.26.</t>
  </si>
  <si>
    <t>vel. 250/116cm</t>
  </si>
  <si>
    <t>7.27.</t>
  </si>
  <si>
    <t>vel. 170/146cm</t>
  </si>
  <si>
    <t>7.28.</t>
  </si>
  <si>
    <t xml:space="preserve">vel. 555/228cm </t>
  </si>
  <si>
    <t>7.29.</t>
  </si>
  <si>
    <t>vel. 1158/332cm</t>
  </si>
  <si>
    <t>7.30.</t>
  </si>
  <si>
    <t xml:space="preserve">     4 - LIMARSKI RADOVI</t>
  </si>
  <si>
    <t xml:space="preserve">     5 - IZOLATERSKI RADOVI</t>
  </si>
  <si>
    <t xml:space="preserve">     6 - MONTAŽERSKI RADOVI</t>
  </si>
  <si>
    <t xml:space="preserve">     7 - PVC STOLARIJA</t>
  </si>
  <si>
    <t>UKUPNO ZGRADA OSNOVNE ŠKOLE:</t>
  </si>
  <si>
    <t>SVEUKUPNO bez PDV-a :</t>
  </si>
  <si>
    <t>III.   ZGRADA OSNOVNE ŠKOLE</t>
  </si>
  <si>
    <t>1.12.</t>
  </si>
  <si>
    <t xml:space="preserve">Demontaža i ponovna montaža visećih žlijebova i vertikalnih žlijebova, na zgradi dvorane, a radi izrade nove toplinske fasade, te čišćenje žlijebova prije vraćanja. Žlijebove treba očistiti i ponovo montirati nakon što se izvede nova fasada. Stavka uključuje sav potreban rad, pribor i materijal, kao i potrebnu radnu skelu.   </t>
  </si>
  <si>
    <t xml:space="preserve">demontaža, čišćenje i vraćanje žlijebova </t>
  </si>
  <si>
    <t xml:space="preserve">     8 - SOBOSLIKARSKO-LIČILAČKI RADOVI</t>
  </si>
  <si>
    <t>PVC sokl</t>
  </si>
  <si>
    <t xml:space="preserve"> - wc školjka za invalide + vodokotlić </t>
  </si>
  <si>
    <t xml:space="preserve"> - inox držač podizni + inox držač fiksni                        </t>
  </si>
  <si>
    <t xml:space="preserve"> - umivaonik + ogledalo</t>
  </si>
  <si>
    <t>6.3.</t>
  </si>
  <si>
    <t>Demontaža i ponovna montaža unutarnjih drvenih jednokrilnih vrata, a zbog rušenja postojeće dotrajale drvene pregradne stijene na katu zgrade osnovne škole između prostorije učionice i zatvorene terase. Stavka obuhvaća demontažu krila vrata, okvira vrata i ponovnu montažu istih, a nakon izvedbe novog pregradnog zida od gipskartonskih ploča. U cijenu stavke uključiti sav potreban materijal i rad.</t>
  </si>
  <si>
    <t>paropropusna vodonepropusna folija</t>
  </si>
  <si>
    <t>Demontaža i rušenje postojećeg dotrajalog lima na zgradi osnovne škole sa stropa iznad učionice. U cijenu stavke uključiti sav potreban materijal i rad, te odvoz sa gradilišta na građevinski deponij. Obračun po m2.</t>
  </si>
  <si>
    <t>Pregradni zid d=10 cm</t>
  </si>
  <si>
    <t>6.4.</t>
  </si>
  <si>
    <t>Vertikalno podizna platforma za invalide</t>
  </si>
  <si>
    <t>Demontaža postojećeg dotrajalog pokrova od čeličnog lima sa podkonstrukcijom na zgradi osnovne škole. U cijenu stavke uključiti  odvoz sa gradilišta na gradilišni deponij. Obračun po m2 razvijene površine krova.</t>
  </si>
  <si>
    <t>Demontaža starih slojeva krova od laganog betona sa zgrade osnovne škole. Demontaža i uklanjanje postojećeg dotrajalog sloja laganog betona debljine cca 2,5 cm sa krova zgrade osnovne škole, a radi postavljanja novih slojeva na krovu predmetne zgrade. U cijenu stavke uključiti uklanjanje, utovar i odvoz sa gradilišta na gradilišni deponij. Obračun po m2 površine krova.</t>
  </si>
  <si>
    <t>KROVNI POKROV (lim)</t>
  </si>
  <si>
    <t>Izrada, dobava i montaža pravokutnih, vertikalnih odvodnih cijevi 75x75 mm, iz pocinčanog lima debljine 0,55 mm. U cijenu uključiti pričvršćivanje cijevi uz zid i sve elemente za spajanje na horizontalni žlijeb. Obračun po m'.</t>
  </si>
  <si>
    <t>VERTIKALNI OLUK</t>
  </si>
  <si>
    <t>Izrada, dobava i montaža visećeg pravokutnog žlijeba iz pocinčanog lima 0,55 mm razvijene širine cca 43 cm,. U cijenu uključiti kuke od plosnog željeza 30/5 mm i sav materijal i rad za kompletno učvršćenje. Obračun po m'.</t>
  </si>
  <si>
    <t>HORIZONTALNI OLUK</t>
  </si>
  <si>
    <t>OPŠAVI</t>
  </si>
  <si>
    <t>Izrada, dobava i montaža opšava sljemena i zabata krovišta, spoj sa zidom izvesti prema standardnom  detalju koji se sastoji od opšava  koji se izvode iz čeličnog plastificiranog lima debljine 0.60 mm, r.š. cca 65 cm sa svim spojnim i brtvenim materijalom. Obračun prema stvarno izvedenim količinama.</t>
  </si>
  <si>
    <t>XPS,  d=16 cm</t>
  </si>
  <si>
    <t>KROV (jednostrešni i dvostrešni):</t>
  </si>
  <si>
    <t>Priprema postojećeg vanjskog kamenog zida, čišćenje i pranje zida zidanog prirodnim kamenom. U cijenu stavke obračunati, čišćenje, pranje i premaz impregnacijom, te grubu vapneno-cementnu žbuku za zapunjavanje neravnina na postojećem vanjskom kamenom zidu,  koja služi kao izravnavajući sloj na kojeg dolazi fasada. U stavku uračunati sav potreban materijal i  rad da bi se pripremila ravna podloga za postavljanje toplinske fasade.</t>
  </si>
  <si>
    <t>Uklanjanje i demontaža postojeće dotrajale vanjske stolarije. U cijenu stavke uključiti skidanje krila i okvira vrata i prozora te odvoz dotrajale stolarije sa gradilišta.</t>
  </si>
  <si>
    <t>A /</t>
  </si>
  <si>
    <t>B /</t>
  </si>
  <si>
    <t>STROJARSKE INSTALACIJE</t>
  </si>
  <si>
    <t>Dragica Carek, dipl.ing.arh.</t>
  </si>
  <si>
    <t>GLAVNI PROJEKTANT:</t>
  </si>
  <si>
    <r>
      <t xml:space="preserve">za "Prostor </t>
    </r>
    <r>
      <rPr>
        <b/>
        <sz val="10"/>
        <color rgb="FF00B050"/>
        <rFont val="Arial CE"/>
        <charset val="238"/>
      </rPr>
      <t>EKO</t>
    </r>
    <r>
      <rPr>
        <sz val="10"/>
        <rFont val="Arial CE"/>
        <charset val="238"/>
      </rPr>
      <t>"</t>
    </r>
    <r>
      <rPr>
        <b/>
        <sz val="10"/>
        <rFont val="Arial CE"/>
        <charset val="238"/>
      </rPr>
      <t xml:space="preserve"> </t>
    </r>
    <r>
      <rPr>
        <sz val="10"/>
        <rFont val="Arial CE"/>
        <charset val="238"/>
      </rPr>
      <t>d.o.o.</t>
    </r>
    <r>
      <rPr>
        <sz val="10"/>
        <rFont val="Arial CE"/>
        <family val="2"/>
        <charset val="238"/>
      </rPr>
      <t xml:space="preserve"> direktor:
                                                                                        Mladen Carek, mag.ing.aedif.
</t>
    </r>
  </si>
  <si>
    <t>SURADNIK:</t>
  </si>
  <si>
    <t>Dajana Sabo, ing.građ.</t>
  </si>
  <si>
    <t>UKLANJANJE STARIH SLOJEVA PODA (prizemlje)</t>
  </si>
  <si>
    <t>Podrezivanje postojećih unutarnjih drvenih vrata u prizemlju u zgradi osnovne škole nakon izvedbe novih slojeva poda, a radi visinske razlike u podu. U stavku je uključeno skidanje krila vrata, podrezivanje vrata i vraćanje vrata. U cijenu stavke je uključen sav potreban rad i materijal.</t>
  </si>
  <si>
    <t>podrezivanje vrata  (prizemlje)</t>
  </si>
  <si>
    <t>PVC pod  (prizemlje)</t>
  </si>
  <si>
    <t>PVC sokl  (prizemlje)</t>
  </si>
  <si>
    <t>drvene kutne lajsne (prizemlje)</t>
  </si>
  <si>
    <t>KERAMIKA   (površina poda - prizemlje)</t>
  </si>
  <si>
    <t>KERAMIČKI SOKL   (prizemlje)</t>
  </si>
  <si>
    <t>KERAMIKA   (površina zida -  prizemlje)</t>
  </si>
  <si>
    <t/>
  </si>
  <si>
    <t>UKUPNO</t>
  </si>
  <si>
    <t>kpl</t>
  </si>
  <si>
    <t>Sitni potrošni materijal potreban kod montaže instalacije.</t>
  </si>
  <si>
    <t>Transport materijala i opreme do gradilišta, kao i povrat preostalog.</t>
  </si>
  <si>
    <t>dim:d500</t>
  </si>
  <si>
    <t>dim:800x800</t>
  </si>
  <si>
    <t>Izvedba proboja za prolaz ventilacije kroz zid te kompletno brtvljenje i naknadno zatvaranje proboja oko ventilacijske vertikale.</t>
  </si>
  <si>
    <t>Dobava potrebnog pribora i materijala i spajanje napajanja upravljačkog ormara klima komore</t>
  </si>
  <si>
    <t>PP00-Y 5x10 mm2  
(napajanje razvodnog ormara klima komore)</t>
  </si>
  <si>
    <t>Dobava vodova i kabela, polaganje po već pripremljenim trasama ili elementima razvoda i spajanje.</t>
  </si>
  <si>
    <t>Kabel kanalica 40x40 mm
(za vođenje napojnog kabela klima komore)</t>
  </si>
  <si>
    <t>Dobava i montaža plastičnih kabel kanalica raznih širina; boja bijela; zajedno s potrebnim priborom za montažu na zid ili strop.</t>
  </si>
  <si>
    <t>postavljanje oznaka elemenata razdjelnice sukladno oznakama na jednopolnoj shemi, plastični kanali i spojni materijal, vodiči za ožičenje glavnih i pomoćnih strujnih krugova, izolacijske ploče i pregrade, natpis upozorenja o prisutnosti napona, vrsti primjenjene zaštite od previsokog napona dodira i naziva razdjelnice, jednopolna shema zaštićena plastičnom folijom, uputstva za davanje prve pomoći u slučaju udara struje, provjera ispravnosti ugradnje i ispitivanje funkcionalnosti.</t>
  </si>
  <si>
    <t>redne stezaljke presjeka do 16mm2</t>
  </si>
  <si>
    <t>set NVO osigurača veličine NH000, sa tri komada NVO osigurača 35A</t>
  </si>
  <si>
    <t>Dobava, montaža i spajanje novih elemenata u postojeći razvodni ormar</t>
  </si>
  <si>
    <t>kg</t>
  </si>
  <si>
    <t>Izrada i montaža ovjesa i nosača kanala i cjevovoda izrađenih od profilnog čelika, uključivo vijčani materijal, materijal za varenje, te antikorozivnu zaštitu.</t>
  </si>
  <si>
    <t>Dobava i montaža grijače žice za zaštitu cijevi koje se vode u vanjskom prostoru u dužini od 2 x 10 m. U stavku uključiti kompletno ožičenje, termostate i sav drugi potreban pribor.</t>
  </si>
  <si>
    <r>
      <t>Æ</t>
    </r>
    <r>
      <rPr>
        <sz val="10"/>
        <rFont val="Arial"/>
        <family val="2"/>
      </rPr>
      <t xml:space="preserve"> 48,3 x 3,25/20 mm</t>
    </r>
  </si>
  <si>
    <r>
      <t>Æ</t>
    </r>
    <r>
      <rPr>
        <sz val="10"/>
        <rFont val="Arial"/>
        <family val="2"/>
      </rPr>
      <t xml:space="preserve"> 48,3 x 3,25</t>
    </r>
  </si>
  <si>
    <t>Dobava i ugradnja prolaznog regulacijskog ventila neosjetljivog na utjecaj promjene dinamičkog tlaka sustava sa funkcijom podešenja protoka, koji će se ugraditi na povrati vod kod grijača komore. U cijenu uključiti sav potreban spojni i montažni materijal.</t>
  </si>
  <si>
    <t>DN 40</t>
  </si>
  <si>
    <t>Dobava i montaža zapornog ventila za grijanje, zajedno sa svim potrebnim spojnim i montažnim materrijalom te pripadajućom izolacijom.</t>
  </si>
  <si>
    <t>Dobava i ugradnja automatskog odzračnog lončića za ugradnju na instalaciju grijanja zajedno sa spojnim i montažnim materijalom.</t>
  </si>
  <si>
    <t>Dobava i montaža zaštitne konstrukcije ispod kanalnog razvoda i bočno za strojarsku instalaciju unutar i izvan dvorane. Stavka uključuje sav ovjesni i spojni materijal.</t>
  </si>
  <si>
    <t>m2</t>
  </si>
  <si>
    <t>Φ450</t>
  </si>
  <si>
    <t>Φ400</t>
  </si>
  <si>
    <t>Φ350</t>
  </si>
  <si>
    <t>Φ300</t>
  </si>
  <si>
    <t>Φ250</t>
  </si>
  <si>
    <t>Dobava i montaža zračnih spiro kanala izrađenih iz pocinčanog čeličnog lima, te izrada fazonskih prelaznih komada i spojeva na vrtložne distributere.</t>
  </si>
  <si>
    <t>Φ500</t>
  </si>
  <si>
    <t>Dobava i montaža iris balans elemanata sa svim priborom potrebnim za montažu.</t>
  </si>
  <si>
    <t>20</t>
  </si>
  <si>
    <t>Izrade zaštitne ograde oko klima komore dimenzija 8mx2,6mx2,6m, uključivo izradu temelja za ogradu. U stavku uključiti antikorozivnu zaštitu ograde u boji i tonu prema zahtjevu arhitekta. Ograda se mora napraviti kao demontažna kako bi se omogučio servis klimakomore.</t>
  </si>
  <si>
    <t>Kompletno elektroožičenje svi elemenata u polju vezaniih za klima komoru kuhinje (kabeli, razvodni kanali i sav ostali potreban materijal) potrebno za spajanje elemenata klima komore sa elektroormarom sa svim priborom potrebnim za montažu (računati sa do prosječno 35 m udaljenosti od upravljačkog ormara da elementa u polju; ca. 20 elemenata u polju).</t>
  </si>
  <si>
    <t xml:space="preserve">Dobava i montaža cirkulacijske crpke s elektronskom regulacijom broja okretaja zajedno sa svom pripadajućom opremom za montažu, slijedećih tehničkih karakteristika:
Uključivo kompletno ožićenje i sav brtveni i montažni pribor.
</t>
  </si>
  <si>
    <t>Obuka kadrova korisnika za osnovni servis i intervencije.</t>
  </si>
  <si>
    <t xml:space="preserve">Izrada konačnih aplikacijskih shema, te davanje tehničke dokumentacije.  </t>
  </si>
  <si>
    <t>Programiranje DDC regulatora, ispitivanje signala za osiguravanje funkcionalno ispravnog rada svih sustava po specifikaciji strojarskog i električnog  projekta.</t>
  </si>
  <si>
    <t>Radovi pri puštanju kompletne instalacije u pogon i usklađivanje djelovanja opreme za automatiku u polju s instalacijom elektromotornog pogona.</t>
  </si>
  <si>
    <t>unparijed položeni, označeni i spojeni kablovi na oba kraja. Kablovi moraju biti zaštićeni kabelskim kanalicama ili plastičnim cijevima, uvućeni u ormar i spojeni sukladno shemi proizvođača.</t>
  </si>
  <si>
    <t xml:space="preserve">Kontrola kabelske instalacije ; </t>
  </si>
  <si>
    <t>kanalni ili prostorni osjetnici temperature i / ili vlage, kanalni i/ili prostorni osjetnici tlaka, sobnih upravljačkih jedinica,  regulacijskih ventila s pogonima, cjevnih termostata i graničnika.</t>
  </si>
  <si>
    <t>Kontrorola unaprijed montiranih elemenata automatike na objektu:</t>
  </si>
  <si>
    <t>Tvornička montaža  elemenata automatike na klima komoru :</t>
  </si>
  <si>
    <t>SVE KOMPLET</t>
  </si>
  <si>
    <t>NAPOMENA: Točnu specifikaciju tipova i elemenata zatražiti od proizvođača ventilacijske komore</t>
  </si>
  <si>
    <t>Signalizacija stanja elektromotornih potrošača te pojedinih dijelova automatike prikazana je na DDC regulatoru  na vratima ormara.</t>
  </si>
  <si>
    <t>Ormar se isporučuje kompletno ožičen i ispitan, sa svom potrebnom dokumentacijom.</t>
  </si>
  <si>
    <t xml:space="preserve">Elektro upravljački ormar isporučuje se sa svim potrebnim elementima DDC regulacije i elementima energetskih instalacija (bimetalni, sklopnici, grebenaste upravljačke sklopke). </t>
  </si>
  <si>
    <t xml:space="preserve">Pogon ventila                         </t>
  </si>
  <si>
    <t>Trokraki ventil, DN25, kvs 10</t>
  </si>
  <si>
    <t>set fitinga 3 kom DN25</t>
  </si>
  <si>
    <t>grijač</t>
  </si>
  <si>
    <t>Pogon žaluzija  bez povratne opruge,  0…10V, 15Nm, 24V, 150s, kružni</t>
  </si>
  <si>
    <t xml:space="preserve">Pogon žaluzija , s povratnom oprugom, 24VAC, 0..10VDC, kružani-16Nm </t>
  </si>
  <si>
    <t xml:space="preserve">Pomoćni materijal za QAF63/64        </t>
  </si>
  <si>
    <t xml:space="preserve">Protusmrzavajući termostat, AC 24V, DC 0..10V,  mjerno područje 0...15°C          </t>
  </si>
  <si>
    <t>Kanalski osjetnik temperature 400 mm, LG-Ni1000, OEM verzija</t>
  </si>
  <si>
    <t xml:space="preserve">Diff. presostat, mjerno područje 50...500pa                   </t>
  </si>
  <si>
    <t>Climatix display za ugradnju na ormar</t>
  </si>
  <si>
    <t>redne stezaljke sa oprugom modul 955</t>
  </si>
  <si>
    <t>modul za proširenje 14 I/O</t>
  </si>
  <si>
    <t>redne stezaljke sa oprugom za Climatix 635-638</t>
  </si>
  <si>
    <t xml:space="preserve">
Ponuđeni tip:
_________________________________________
</t>
  </si>
  <si>
    <t>Uk. cijena</t>
  </si>
  <si>
    <t>Ventilacija</t>
  </si>
  <si>
    <t>A</t>
  </si>
  <si>
    <t>Transport alata i materijala na gradilište, te povrat alata s gradilišta</t>
  </si>
  <si>
    <t>Sitni potrošni materijal potreban za izvođenje instalacije</t>
  </si>
  <si>
    <t>Sanacija oštećenih površina nastalih prilikom izvođenja instalacije.</t>
  </si>
  <si>
    <t>Topla proba sustava grijanja</t>
  </si>
  <si>
    <t>Punjenje sustava grijanja omekšanom vodom, odzračivanje, hladna tlačna proba vodom tlaka 4 bara mjereno na najnižem mjestu instalacije,  popravak eventualno propusnih mjesta, te izradu izvješća o izvršenoj tlačnoj probi</t>
  </si>
  <si>
    <t>Balansiranje, podaševanje i puštanje u pogon sustava grijanja od strane ovlaštenog servisa proizvođača ugrađene opreme.</t>
  </si>
  <si>
    <t>1/2"</t>
  </si>
  <si>
    <t>Demontaža, odvoz i zbrinjavanje postojećih radijatorskih ventila i radijatorskih zaključaka.</t>
  </si>
  <si>
    <t>Pražnjenje postojećeg sustava grijanja prije početka izvođenja radova na rekonstrukciji instalacije grijanja.</t>
  </si>
  <si>
    <t>Instalacija radijatorskog grijanja</t>
  </si>
  <si>
    <t>B</t>
  </si>
  <si>
    <t>Podizanje postojećih radijatora u prizemlju zgrade osnovne škole, zgrade srednje škole i zgrade spojnog hodnika zbog denivelacije razine poda prizemlja.</t>
  </si>
  <si>
    <t>Predaja potvrđenih jamstva, uputa o načinu rukovanja ugrađenom opremom na hrvatskom jeziku, te elaborata o izvršenim radovima</t>
  </si>
  <si>
    <t>Primopredaja izvedenih radova, izrada uputa za rad i održavanje, izrada shema izvedenog stanja, signalno obilježavanje vodova i opreme, te potrebni natpisi upozorenja i obavještenja.</t>
  </si>
  <si>
    <t>Pripremno - završni radovi uključivo upoznavanje sa objektom, kontakti sa nadzornom službom, usklađivanje sa ostalim sudionicima u gradnji o položaju elemenata sistema, te vođenje dokumentacije gradilišta.</t>
  </si>
  <si>
    <t>Izrada tehničke dokumentacije izvedenog stanja koju potpisuju izvođač i nadzor i predaja investitoru u 3 uvezana primjerka. Uz papirnatu verziju, predaje se i jedan primjerak u elektroničkom obliku/CD (standardni formati datoteka .doc .xls i .dwg)</t>
  </si>
  <si>
    <t>Ostali radovi</t>
  </si>
  <si>
    <t>C</t>
  </si>
  <si>
    <t>IV.    VENTILACIJA</t>
  </si>
  <si>
    <t>V.    GRIJANJE</t>
  </si>
  <si>
    <t>SVEUKUPNO      A  +  B       bez PDV-a:</t>
  </si>
  <si>
    <t>II.    DVORANA I SPOJNI HODNIK</t>
  </si>
  <si>
    <t>II.   DVORANA I SPOJNI HODNIK</t>
  </si>
  <si>
    <t>DVORANA I SPOJNI HODNIK</t>
  </si>
  <si>
    <t>VI.    OSTALI RADOVI</t>
  </si>
  <si>
    <t xml:space="preserve">       UKUPNO GRAĐEVINSKO OBRTNIČKI RADOVI  bez PDV-a:</t>
  </si>
  <si>
    <t xml:space="preserve">      UKUPNO STROJARSKE INSTALACIJE  bez PDV-a:</t>
  </si>
  <si>
    <r>
      <t xml:space="preserve">za "Prostor </t>
    </r>
    <r>
      <rPr>
        <b/>
        <sz val="12"/>
        <color rgb="FF00B050"/>
        <rFont val="Arial CE"/>
        <charset val="238"/>
      </rPr>
      <t>EKO</t>
    </r>
    <r>
      <rPr>
        <sz val="12"/>
        <rFont val="Arial CE"/>
        <charset val="238"/>
      </rPr>
      <t>"</t>
    </r>
    <r>
      <rPr>
        <b/>
        <sz val="12"/>
        <rFont val="Arial CE"/>
        <charset val="238"/>
      </rPr>
      <t xml:space="preserve"> </t>
    </r>
    <r>
      <rPr>
        <sz val="12"/>
        <rFont val="Arial CE"/>
        <charset val="238"/>
      </rPr>
      <t>d.o.o.</t>
    </r>
    <r>
      <rPr>
        <sz val="12"/>
        <rFont val="Arial CE"/>
        <family val="2"/>
        <charset val="238"/>
      </rPr>
      <t xml:space="preserve"> direktor
Mladen Carek, mag.ing.aedif.
</t>
    </r>
  </si>
  <si>
    <t>Nabava, doprema i postava daščane oplate na krovnu konstrukciju. Daska debljine 2,5 cm, II klase. Obračun po razvijenoj površini krovišta.</t>
  </si>
  <si>
    <t>Bojanje kosih stropova od gipskartonskih ploča</t>
  </si>
  <si>
    <t>Nabava, doprema i postava nove daščane oplate na krovnu konstrukciju zgrade spojnog hodnika. Daska debljine 2,5 cm, II klase. Obračun po razvijenoj površini krovišta.</t>
  </si>
  <si>
    <t>Bojanje spuštenog stropa od gipskartonskih ploča</t>
  </si>
  <si>
    <t>Paropropusna pričuvna hidroizolacija</t>
  </si>
  <si>
    <t>pogoni žaluzina, dif. Presostati , osjetnici dif. Tlaka, protusmrzavajući i zažtitni termostati, frekventni pretvarači. Montaža kanalnih elemenata nije u obimu radova isporučioca komore.</t>
  </si>
  <si>
    <t>minV = 3 m3/h; min H = 3,5 m</t>
  </si>
  <si>
    <t>825x225mm</t>
  </si>
  <si>
    <t xml:space="preserve">Dobava i montaža rešetke za odvod zraka iz prostora minimalnih dimenzija 825x225mm, koja se sastoji od okvira i protuokvira, izrađene iz AL-profila; obojanih u boji i tonu prema zahtjevu arhitekta:
Ponuđeni tip:
_________________________________________
</t>
  </si>
  <si>
    <t>Dobava i montaža estetski oblikovanih sapnica, energetski učinkovita s vrhunskim akustičnim svojstvima. Izrađena su od visokokvalitetnih polimera, u RAL boji. Omogućuje visok stupanj ugodnosti čak i u velikim prostorijama sa zahtjevnim uvjetima. Kut se može namještati unutar područja od +30°do -30°, kut se može i ograničiti. Namještanje kuta omogućuje kvalitetnu razdiobu zraka i u najzahtjevnijim područjima. Sapnica posjeduje automatsko namještanje uz pomoć pametnih legura. Legure s memorijom (SMA - shape memory alloy) “pametni metali”, sjećaju se svog originalnog oblika i vraćaju se u stanje predeformacije kada se zagrijavaju. Efekt legure s memorijom je takav da se kut sapnice automatski namješta unutar temperaturnog područja od 18° do 28°C što omogućuje tražene uvjete u zoni boravka. Nije potrebno napajanje ili ožičenje.
Ponuđeni tip:
_________________________________________</t>
  </si>
  <si>
    <t xml:space="preserve">Dobava i montaža:
Toplinska izolacija kanala za povratni i obrađeni
uzduh mineralnom vunom na armiranoj foliji. Uključivo sav potreban pribori originalni materijal za montažu izolacije (samoljepljiva aluminijska folija, kutnici od
aluminijskog lima, metalne trake i sl.). Izolirane
dionice u vanjskom prostoru dodatno se oblažu Al limom
debljine smin = 0,6 mm, a spojevi zrakonepropusno brtve silikonom.
Ponuđeni tip:
_________________________________________
</t>
  </si>
  <si>
    <t>izolacijski materijal (smin = 50 mm)</t>
  </si>
  <si>
    <t>izolacijski materijal (smin = 30 mm)</t>
  </si>
  <si>
    <t>Al-lim (smin = 0,6 mm)</t>
  </si>
  <si>
    <t xml:space="preserve"> AB-QM DN40
Ponuđeni tip:
_________________________________________</t>
  </si>
  <si>
    <t>Dobava i montaža:
Izolacija cjevovoda i opreme s povišenom
temperaturom slojem mineralne vune minimalne debljine 30 mm u oblozi iz Al lima debljine minimalno 0,8 mm.</t>
  </si>
  <si>
    <t>Dobava i ugradnja tlačno neovisnog termostatskog radijatorskog ventila s predregulacijskom skalom od 1-7 i N za podešavanje protoka od: 25-135l/h,  za dvocijevne sustave grijanja s prisilnom cirkulacijom, za ugradnju na radijatore DN15 kutna ili ravna izvedba. U kompletu sa prilagodbom priključnog cjevovoda (redukcija).
Područje postavnih vrijednosti 8-26°C. Ugrađena zaštita od smrzavanja.
Zajedno sa potrebnim spojnim i montažnim materijalom.</t>
  </si>
  <si>
    <t>Dobava i ugradnja radijatorskih zaključaka. U kompletu sa prilagodbom priključnog cjevovoda (redukcija), zajedno sa spojnim i montažnim materijalom</t>
  </si>
  <si>
    <t xml:space="preserve">
Ponuđeni tip:
_________________________________________
 </t>
  </si>
  <si>
    <t>Dobava i ugradnja radijatorskih termostatskih glava dodatno oklopljenim za upotrebu u javnim prostorima, „imbus“ vijčani spoj za ugradnju na termostatski radijatorski ventil.</t>
  </si>
  <si>
    <t xml:space="preserve">
Ponuđeni tip:
_________________________________________</t>
  </si>
  <si>
    <t>Oblaganje podgleda, dobava i postava spuštenog stropa iz tipskih gipskartonskih ploča debljine 1,25 cm uključivo sa bandažiranjem spoja u prostoriji učionice na katu zgrade osnovne škole. U cijenu uključiti potrebnu podkonstrukciju (pocinčane čelične nosače) koja se vješa na postojeću nosivu stropnu konstrukciju, mineralnu vunu (λ ≤ 0,038 W/mK) debljine 18 cm, parnu branu (PE folija d ≥ 0,015 cm), paropropusnu vodonepropusnu foliju (d ≥ 0,02 cm), kao i sva spojna sredstva. Detalje spuštenog stropa izvesti prema uputama proizvođača. U cijenu stavke obračunati potrebnu skelu.</t>
  </si>
  <si>
    <t>bitumenska traka s uloš. od al. folije, d= 0,4 cm, 2 sloja</t>
  </si>
  <si>
    <t>Podkonstrukcija i gipskartonske ploče d=1,25 cm</t>
  </si>
  <si>
    <t>Paropropusna vodonepopusna folija d≥0,02 cm</t>
  </si>
  <si>
    <t>Paropropusna vodonepropusna folija</t>
  </si>
  <si>
    <t>Gipskartonske ploče, parna brana</t>
  </si>
  <si>
    <t>Mineralna vuna d= 18 cm, paroprop. vodonep. folija</t>
  </si>
  <si>
    <t>Parna brana, mineralna vuna d= 18 cm, paroprop. vodonep. folija</t>
  </si>
  <si>
    <t>Mineralna vuna d= 18 cm, paropropusna vodonepropusna folija</t>
  </si>
  <si>
    <r>
      <t xml:space="preserve">PE folija (parna brana)            d </t>
    </r>
    <r>
      <rPr>
        <sz val="11"/>
        <rFont val="Calibri"/>
        <family val="2"/>
        <charset val="238"/>
      </rPr>
      <t>≥</t>
    </r>
    <r>
      <rPr>
        <sz val="11"/>
        <rFont val="Arial"/>
        <family val="2"/>
        <charset val="238"/>
      </rPr>
      <t xml:space="preserve"> 0,015 cm</t>
    </r>
  </si>
  <si>
    <t>Trganje i uklanjanje postojećih podnih drvenih obloga od parketa komplet sa podložnim slojem u prizemlju u zgradi srednje škole u prostorijama učionica i kabineta sa utovarom i odvozom na deponiju. Stavka uključuje i demontažu kutnih drvenih lajsni. Stavka uključuje sav potreban rad, pribor i materijal, kao i utovar, te odvoz otpadnog materijala na deponiju u radijusu udaljenosti do max. 5 km, a koju osigurava izvođač radova.</t>
  </si>
  <si>
    <t>Trganje i uklanjanje postojećih podnih obloga od keramičkih pločica u prizemlju u zgradi srednje škole u prostorijama hodnika, wc-a, sanitarnog čvora, vjetrobrana, predprostora i halla. Uklanjanje podne obloge komplet sa podložnim slojem i odvozom na deponiju. Stavka uključuje sav potreban rad, pribor i materijal, te utovar i odvoz šute na deponiju u radijusu udaljenosti max. 5 km, a koju osigurava izvođač radova.</t>
  </si>
  <si>
    <t>Demontaža, utovar i odvoz na deponij postojećih opšava, žlijebova, snjegobrana i gromobrana  na prizemnom dijelu zgrade srednje škole. Stavka obuhvaća sav potreban rad, pribor i materijal. Snjegobrane i gromobrane treba očistiti i ponovno montirati nakon što se izvede novi pokrov. Skela obračunata u zasebnoj stavci.</t>
  </si>
  <si>
    <r>
      <t>Dobava, izrada i montaža krovne konstrukcije  iz crnogorice II klase na zgradi srednje škole. Građu je potrebno poblanjati i impregnirati zaštitnim premaznim sredstvom. U stavku uračunati  dobavu i obijanje krovnim gredicama, kao i sav spojni materijal. Obračunata je kosa površina krovišta. Obračun po m</t>
    </r>
    <r>
      <rPr>
        <vertAlign val="superscript"/>
        <sz val="11"/>
        <rFont val="Arial"/>
        <family val="2"/>
        <charset val="238"/>
      </rPr>
      <t>2</t>
    </r>
    <r>
      <rPr>
        <sz val="11"/>
        <rFont val="Arial"/>
        <family val="2"/>
        <charset val="238"/>
      </rPr>
      <t>.</t>
    </r>
  </si>
  <si>
    <t>Izrada, dobava i montaža vanjskog dvokrilnog prozora izvedenog iz PVC petkomornih profila bijele boje sa prekinutim termičkim mostom (toplinski izoliran). Jedno prozorsko krilo je zaokretno otklopno, a jedno je fiksno. Nadsvjetla su otklopna. Prozor je ostakljen sa dvostrukim izolacijskim staklom, 1 Low-E, punjen plinom, Ug≤1,1 W/m²K. Za cijeli prozor Uw≤1,4 W/m²K. U cijenu stavke uključiti kompletno ostakljenje i kvake s unutarnje strane, vanjsku i unutarnju klupicu, te sav potreban spojni materijal. Spoj sa fasadom usaglasiti sa izvođačem fasade. Okov standardan. Ugradnja suha. Izvesti prema datoj shemi br. 2, a mjere treba provjeriti na licu mjesta.</t>
  </si>
  <si>
    <r>
      <t xml:space="preserve">Dobava i montaža klima komore za provjetravanje </t>
    </r>
    <r>
      <rPr>
        <b/>
        <sz val="10"/>
        <rFont val="Calibri"/>
        <family val="2"/>
        <charset val="238"/>
        <scheme val="minor"/>
      </rPr>
      <t xml:space="preserve">DVORANE, </t>
    </r>
    <r>
      <rPr>
        <sz val="10"/>
        <rFont val="Calibri"/>
        <family val="2"/>
        <scheme val="minor"/>
      </rPr>
      <t xml:space="preserve">iskoristivost sustava za povrat topline minimalno 85% </t>
    </r>
    <r>
      <rPr>
        <sz val="10"/>
        <rFont val="Calibri"/>
        <family val="2"/>
        <charset val="238"/>
        <scheme val="minor"/>
      </rPr>
      <t xml:space="preserve">
-Tlačna komora
   Protok zraka: min 10.000 m3/h
   Eksterni pad tlaka: min 300 Pa
   Totalni pad tlaka: min 680 Pa
-Odsisna komora
  Protok zraka:  min 10.000 m3/h
  Eksterni pad tlaka: min 200 Pa</t>
    </r>
  </si>
  <si>
    <t>U stavku uključena i izrada betonskog temelja za postavu klima komore dimenzija prema uputama proizvođača.</t>
  </si>
  <si>
    <r>
      <t>Dobava i postava paropropusne vodonepropusne pričuvne hidroizolacije d</t>
    </r>
    <r>
      <rPr>
        <sz val="11"/>
        <rFont val="Calibri"/>
        <family val="2"/>
        <charset val="238"/>
      </rPr>
      <t>≥</t>
    </r>
    <r>
      <rPr>
        <sz val="11"/>
        <rFont val="Arial"/>
        <family val="2"/>
        <charset val="238"/>
      </rPr>
      <t>0,02 cm na krov zgrade srednje škole. Hidroizolacija se postavlja samo na dio krovišta koji se mijenja. Postavljati prema uputama proizvođača. U cijenu uključena dobava materijala, te sav potreban materijal i rad.</t>
    </r>
  </si>
  <si>
    <r>
      <t>Dobava i postava parne brane (polietilenska PE folija d</t>
    </r>
    <r>
      <rPr>
        <sz val="11"/>
        <rFont val="Calibri"/>
        <family val="2"/>
        <charset val="238"/>
      </rPr>
      <t>≥</t>
    </r>
    <r>
      <rPr>
        <sz val="11"/>
        <rFont val="Arial"/>
        <family val="2"/>
        <charset val="238"/>
      </rPr>
      <t>0,15 mm) na krov zgrade srednje škole. PE folija se postavlja samo na dio krovišta koji se mijenja. Postavljati prema uputama proizvođača. U cijenu uključena dobava materijala, te sav potreban materijal i rad.</t>
    </r>
  </si>
  <si>
    <t>Dobava i postava toplinske izolacije krova  od mineralne vune (MW) debljine d=18 cm (λ ≤ 0,038 W/mK) na krov zgrade srednje škole. Mineralna vuna se postavlja samo na dio krovišta koji se mijenja. Postavljati prema uputama proizvođača. U cijenu uključena dobava materijala, te sav potreban materijal i rad.</t>
  </si>
  <si>
    <t>Izrada "plivajućeg" cementnog estriha poda dijela prizemlja. Estrih dilatirati od zidova stiroporom debljine 2 cm. Plivajući pod sastoji se iz izolacije od elastificiranog ekspandiranog polistirena (EPS T, din. krutosti SD ≤ 30 MN/m3, λ ≤ 0,042 W/mK), debljine 2 cm od ekspandiranog polistirena (EPS 100, λ ≤ 0,036 W/mK), debljine 12,0 cm, PE folije d≥0,15 mm i plivajućeg  cementnog estriha (2200 kg/m3) debljine 6,0 cm. U cijenu je uključena kompletna izrada sa toplinskom izolacijom, PE folijom i cementnom glazurom. Cementna glazura mora biti armirana i dilatirana (do 10,0 m2) i bez pukotina, a u cijenu stavke obračunati dobavu materijala, te kompletan potreban materijal i rad.</t>
  </si>
  <si>
    <t>Izrada horizontalne hidroizolacije podova prizemlja sa dva sloja V-4 varenih traka uz prethodni hladni prednamaz čistim bitumenom. Bitumenske trake za varenje V-4 sa uloškom od staklenog voala, debljine 2x4 mm. Polagati prema uputama proizvođača. U cijenu uključena dobava materijala, te sav potreban rad i materijal.
Obračun po m2 razvijene površine.</t>
  </si>
  <si>
    <t xml:space="preserve">Nabava i doprema materijala te izvedba gipskartonskih stropova na potkrovlju zgrade srednje škole (knjižnica). Obloga je jednostruka sa podkonstrukcijom koja se učvršćuje za nosive rogove krovišta. Stavka uključuje sav potreban rad, pribor i materijal kao i toplinsku izolaciju mineralnom vunom (MW) debljine 18 cm (λ ≤ 0,038 W/mK), parnu branu (PE folija d≥0,15 mm) i paropropusnu vodonepropusnu (d≥0,20 mm) foliju. Radna skela uključena u cijenu. </t>
  </si>
  <si>
    <t>Nabava i doprema materijala te priprema podloge za  izvedbu PVC poda u prostorijama u zgradi srednje škole. Priprema podloge za postavu nove PVC podne obloge u svim prostorijama u kojima se postavlja PVC podna obloga. Nanošenje protuprašnog premaza i izrada izravnavajućeg sloja masom za izravnavanje u debljini od 1 do 2 mm, na suhu, čvrstu i ravnu podlogu. Dopuštene su granične vrijednosti neravnina gotove podloge mjerene na razmaku od 2m - 7 mm, 0.20m-2mm, a dozvoljena vlažnost je 2 %. Na ovako pripremljenu podlogu polaže se višeslojna PVC podna obloga. U cijenu uključen sav materijal i rad kao i priprema podloge.</t>
  </si>
  <si>
    <t>Dobava i postava PVC podne obloge ljepljenjem na suhu i čvrstu podlogu u prostorijama u zgradi srednje škole. Postavljane PVC podne obloge u svim prostorijama, debljine cca 3 mm. Pod je u boji po izboru investitora. PVC podna obloga potpuno zalijepljena ljepilom prema preporuci proizvođača. Rubove traka postavljati prema preporukama proizvođača, u boji po izboru investitora. Polaganje od strane ovlaštenog podopolagača. Obračun radova po stvarno izvedenim količinama.</t>
  </si>
  <si>
    <t>Dobava keramičkih protukliznih, pločica i opločenje  podova u prizemlju u prostorijama sanitarija u zgradi srednje škole. Pločice se polažu na keramičko ljepilo. U stavku je uključeno fugiranje i pranje nakon fugiranja. U količinu je uzeto u obzir 15 %  za otpad.</t>
  </si>
  <si>
    <t>Dobava keramičkih pločica i opločenje zidova prizemlja. Pločice se postavljaju na keramičko ljepilo. Opločenje se izvodi u prostorijama prizemlja u zgradi srednje škole. U stavku uključeno fugiranje i pranje nakon fugiranja. U količinu je uzeto u obzir 15 %  za otpad.</t>
  </si>
  <si>
    <t>Demontaža, utovar i odvoz na deponiju postojeće dotrajale vanjske stolarije prozora i vrata na zgradi dvorane i spojnog hodnika. Stavka podrazumijeva skidanje krila, demontažu okvira prozora i vrata koji se nalaze u postojećim zidovima. Stavka obuhvaća sav potreban rad, pribor i materijal. U cijenu stavke uključiti odvoz demontiranog materijala na deponiju max. udaljenosti do 5 km, a koju osigurava izvođač radova.</t>
  </si>
  <si>
    <t>Trganje i uklanjanje postojećih podnih obloga od keramičkih pločica u prizemlju u zgradi dvorane i spojnog hodnika u prostorijama garderobe, sanitarija i svlačionica. Uklanjanje podne obloge komplet sa podložnim slojem i odvozom na deponiju. Stavka uključuje sav potreban rad, pribor i materijal, te utovar i odvoz šute na deponiju u radijusu udaljenosti max. 5 km, a koju osigurava izvođač radova.</t>
  </si>
  <si>
    <t>Trganje i uklanjanje postojećih PVC podnih obloga u prizemlju zgrade dvorane i spojnog hodnika u prostorijama ulaznog holla, holla i hodnika ispred svlačionica u dvorani. Uklanjanje PVC podne obloge komplet sa podložnim slojem i odvozom na deponiju. Stavka uključuje sav potreban rad, pribor i materijal, te utovar i odvoz šute na deponiju u radijusu udaljenosti max. 5 km, a koju osigurava izvođač radova.</t>
  </si>
  <si>
    <t>Demontaža i ponovna montaža postojeće sanitarne opreme koja se nalazi u sanitarnom čvoru predmetne zgrade dvorane i spojnog hodnika. U stavku je uključena pažljiva demontaža opreme i sav potreban rad i materijal.</t>
  </si>
  <si>
    <r>
      <t>Dobava, izrada i montaža krovne konstrukcije  iz crnogorice II klase, te zamijena samo oštećinih dijelova drvene krovne konstrukcije na zgradi spojnog hodnika. Građu je potrebno poblanjati i impregnirati zaštitnim premaznim sredstvom. U stavku uračunati  dobavu i obijanje krovnim gredicama, kao i sav spojni materijal. Obračunata je kosa površina krovišta. Obračun po m</t>
    </r>
    <r>
      <rPr>
        <vertAlign val="superscript"/>
        <sz val="11"/>
        <rFont val="Arial"/>
        <family val="2"/>
        <charset val="238"/>
      </rPr>
      <t>2</t>
    </r>
    <r>
      <rPr>
        <sz val="11"/>
        <rFont val="Arial"/>
        <family val="2"/>
        <charset val="238"/>
      </rPr>
      <t>.</t>
    </r>
  </si>
  <si>
    <t xml:space="preserve">Izrada, dobava i montaža vanjske stijene izvedene iz PVC, pojačanih, petkomornih profila bijele boje sa prekinutim termičkim mostom (toplinski izoliran). Stijena se sastoji od 3 vertikalna polja i 2 horizontalna polja polja.  Gornja bočna polja stijene su otklopna sa otvaranjem putem ventusa dostupnog sa poda, a ostala  polja stijene su fiksna. Stjena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4, a mjere treba provjeriti na licu mjesta.
</t>
  </si>
  <si>
    <t>Izrada, dobava i montaža vanjske stijene izvedene iz PVC, pojačanih, petkomornih profila bijele boje sa prekinutim termičkim mostom (toplinski izoliran). Stijena se sastoji od 3  polja.  Bočna polja su zaokretno-otklopna. Stjena  je ostakljena sa dvostrukim izolacijskim staklom,  Low-E, 4+16+4 mm, punjen plinom, U≤1,1 W/m²K. Za cijelu stijenu U≤1,4 W/m²K. U cijenu stavke uključiti kompletno ostakljenje, vanjsku i unutarnju klupicu, te sav potreban spojni materijal kao i kvaku sa unutarnje strane. Spoj sa fasadom usaglasiti sa izvođačem fasade. Okov standardan. Ugradnja suha. Izvesti prema datoj shemi br. 5, a mjere treba provjeriti na licu mjesta.</t>
  </si>
  <si>
    <t xml:space="preserve">Izrada, dobava i montaža vanjske stijene izvedene iz PVC, pojačanih, petkomornih profila bijele boje sa prekinutim termičkim mostom (toplinski izoliran). Stijena se sastoji od 3 vertikalna polja, od kojih su donja polja fiksna, a nadsvjetla su otklopna sa otvaranjem putem ventusa dostupnog sa poda, a ostala  polja stijene su fiksna. Stijena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6, a mjere treba provjeriti na licu mjesta.
</t>
  </si>
  <si>
    <t xml:space="preserve">Izrada, dobava i montaža vanjske stijene izvedene iz PVC, pojačanih, petkomornih profila bijele boje sa prekinutim termičkim mostom (toplinski izoliran). Stijena se sastoji od 4 vertikalna polja, od kojih su 2 bočna nadsvjetla otklopna sa otvaranjem putem ventusa dostupnog sa poda, a ostala  polja stijene su fiksna. Stijena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7, a mjere treba provjeriti na licu mjesta.
</t>
  </si>
  <si>
    <t xml:space="preserve">Izrada, dobava i montaža dvokrilnog, prozora izvedenog iz PVC petkomornih profila bijele boje sa prekinutim termičkim mostom (toplinski izoliran). Prozor je otklopno -zaokretan, ostakljen sa dvostrukim izolacijskim staklom,  Low-E, 4+16+4 mm, punjen plinom, U≤1,1 W/m²K. Za cijeli prozor U≤1,4 W/m²K. U cijenu stavke uključiti kompletno ostakljenje i kvake s unutarnje strane, vanjsku i unutarnju klupicu, te sav potreban spojni materijal. Spoj sa fasadom usaglasiti sa izvođačem fasade. Okov standardan. Ugradnja suha. Izvesti prema datoj shemi br.9, a mjere treba provjeriti na licu mjesta.
</t>
  </si>
  <si>
    <t xml:space="preserve">Izrada, dobava i montaža vanjske stijene izvedene iz PVC, pojačanih, petkomornih profila bijele boje sa prekinutim termičkim mostom (toplinski izoliran). Stijena se sastoji od 3 vertikalna polja, od kojih su dva bočna nadsvjetla otklopna sa otvaranjem putem ventusa dostupnog sa poda, a ostala  polja stijene su fiksna. Stijena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10, a mjere treba provjeriti na licu mjesta.
</t>
  </si>
  <si>
    <t xml:space="preserve">Izrada, dobava i montaža vanjske stijene izvedene iz PVC, pojačanih, petkomornih profila bijele boje sa prekinutim termičkim mostom (toplinski izoliran). Stijena se sastoji od 2 vertikalna, fiksna polja . Stjena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11, a mjere treba provjeriti na licu mjesta.
</t>
  </si>
  <si>
    <t xml:space="preserve">Izrada, dobava i montaža vanjske stijene izvedene iz PVC, pojačanih, petkomornih profila bijele boje sa prekinutim termičkim mostom (toplinski izoliran). Stijena je fiksna a nadsvjetlo je otklopno sa otvaranjem putem ventusa dostupnog sa poda. Stijena  je ostakljena sa dvostrukim izolacijskim staklom,  Low-E, 4+16+4 mm, punjen plinom, U≤1,1 W/m²K. Za cijelu stijenu U≤1,4 W/m²K. U cijenu stavke uključiti kompletno ostakljenje, vanjsku i unutarnju klupicu, te sav potreban spojni materijal. Spoj sa fasadom usaglasiti sa izvođačem fasade. Okov standardan. Ugradnja suha. Izvesti prema datoj shemi br. 12, a mjere treba provjeriti na licu mjesta.
</t>
  </si>
  <si>
    <t xml:space="preserve">Izrada, dobava i montaža jednokrilnog prozora izvedenog iz PVC petkomornih profila bijele boje sa prekinutim termičkim mostom (toplinski izoliran). Prozor se sastoji od 2 horizontalna polja od kojih je donje polje otklopno- zaokretno, a gornjr polje je otklopno, ostakljen sa dvostrukim izolacijskim staklom,  Low-E, 4+16+4 mm, punjen plinom, U≤1,1 W/m²K. Za cijeli prozor U≤1,4 W/m²K. U cijenu stavke uključiti kompletno ostakljenje i kvake s unutarnje strane, vanjsku i unutarnju klupicu, te sav potreban spojni materijal. Spoj sa fasadom usaglasiti sa izvođačem fasade. Okov standardan. Ugradnja suha. Izvesti prema datoj shemi br.13, a mjere treba provjeriti na licu mjesta.
</t>
  </si>
  <si>
    <t xml:space="preserve">Izrada, dobava i montaža vanjskih, staklenih, zaokretnih, dvokrilnih vrata sa fiksnim nadsvjetlom izvedenih iz PVC petkomornih profila bijele boje sa prekinutim termičkim mostom (toplinski izoliran). Vrata i  nadsvjetlo  je ostakljeno sa dvostrukim izolacijskim staklom,  Low-E, 4+16+4 mm, punjen plinom, U≤1,1 W/m²K. U cijenu stavke uključiti kompletno ostakljenje i kvake s vanjske i unutarnje strane, te sav potreban spojni materijal i cilindar bravu. Spoj sa fasadom usaglasiti sa izvođačem fasade. Okov standardan. Ugradnja suha. Izvesti prema datoj shemi br. 14, a mjere treba provjeriti na licu mjesta.
</t>
  </si>
  <si>
    <t>Izrada, dobava i montaža vanjske stijene izvedene iz PVC, pojačanih, petkomornih profila bijele boje sa prekinutim termičkim mostom (toplinski izoliran). Stijena se sastoji od 3 horizontalna polja od kojih se u donjem polju nalaze dvokrilna, zaokretna vrata, a sva ostala polja su fiksna. Stjena  je ostakljena sa dvostrukim izolacijskim staklom,  Low-E, 4+16+4 mm, punjen plinom, U≤1,1 W/m²K. Za cijelu stijenu U≤1,4 W/m²K. U cijenu stavke uključiti kompletno ostakljenje, te sav potreban spojni materijal kao i cilindar bravu u vrata. Svijetli otvor vrata je 140/220 cm. Spoj sa fasadom usaglasiti sa izvođačem fasade. Okov standardan. Ugradnja suha. Izvesti prema datoj shemi br. 16, a mjere treba provjeriti na licu mjesta.</t>
  </si>
  <si>
    <r>
      <t>Dobava i postava parne brane (PE folija d</t>
    </r>
    <r>
      <rPr>
        <sz val="11"/>
        <rFont val="Calibri"/>
        <family val="2"/>
        <charset val="238"/>
      </rPr>
      <t>≥</t>
    </r>
    <r>
      <rPr>
        <sz val="11"/>
        <rFont val="Arial"/>
        <family val="2"/>
        <charset val="238"/>
      </rPr>
      <t>0,15 mm) na krov zgrade spojnog hodnika. PE folija se postavlja samo na dio krovišta koji se mijenja. Postavljati prema uputama proizvođača. U cijenu uključena dobava materijala, te sav potreban materijal i rad.</t>
    </r>
  </si>
  <si>
    <r>
      <t>Dobava i postava paropropusne pričuvne hidroizolacije d</t>
    </r>
    <r>
      <rPr>
        <sz val="11"/>
        <rFont val="Calibri"/>
        <family val="2"/>
        <charset val="238"/>
      </rPr>
      <t>≥</t>
    </r>
    <r>
      <rPr>
        <sz val="11"/>
        <rFont val="Arial"/>
        <family val="2"/>
        <charset val="238"/>
      </rPr>
      <t>0,02 cm na krov zgrade spojnog hodnika. Hidroizolacija se postavlja samo na dio krovišta koji se mijenja. Postavljati prema uputama proizvođača. U cijenu uključena dobava materijala, te sav potreban materijal i rad.</t>
    </r>
  </si>
  <si>
    <t>Izrada "plivajućeg" cementnog estriha na jednom dijelu poda prizemlja. Estrih dilatirati od zidova stiroporom debljine 2 cm. Plivajući pod sastoji se iz izolacije od elastificiranog ekspandiranog polistirena (EPS T, din. krutosti SD ≤ 30 MN/m3, λ ≤ 0,042 W/mK), debljine 2 cm, od ekspandiranog polistirena (EPS 100, λ ≤ 0,036 W/mK), debljine 12,0 cm, PE folije d≥0,15 mm i plivajućeg  cementnog estriha (2200 kg/m3) debljine 6,0 cm. U cijenu je uključena kompletna izrada sa toplinskom izolacijom, PE folijom i cementnom glazurom. Cementna glazura mora biti armirana i dilatirana (do 10,0 m2) i bez pukotina, a u cijenu stavke obračunati dobavu materijala, te kompletan potreban materijal i rad.</t>
  </si>
  <si>
    <t xml:space="preserve">Izrada horizontalne hidroizolacije podova prizemlja sa dva sloja varenih traka uz prethodni hladni prednamaz čistim bitumenom. Postavljanje hidroizolacije u zgradi dvorane i spojnog hodnika samo u prostorijama u kojima se postavljaju novi slojevi poda. Bitumenske trake za varenje V-4 sa uloškom od staklenog voala,  debljine 2x4 mm. Polagati prema uputama proizvođača. U cijenu uključena dobava materijala, te sav potreban rad i materijal. Obračun po m2. </t>
  </si>
  <si>
    <t xml:space="preserve">Nabava i doprema materijala, te oblaganje podgleda krova sa gipskartonskim pločama u zgradi spojnog hodnika. Obloga je jednostruka sa podkonstrukcijom koja se učvršćuje za nosive rogove krovišta. Stavka uključuje sav potreban rad, pribor i materijal kao i toplinsku izolaciju mineralnom vunom (MW) debljine 18 cm (λ ≤ 0,038 W/mK), parnu branu (PE folija d≥0,15 mm) i paropropusnu vodonepropusnu (d≥0,20 mm) foliju. Radna skela uključena u cijenu. </t>
  </si>
  <si>
    <t>Nabava i postava el. podizne vertikalne PVC rolo zavjese između dvorane i tribina u zgradi dvorane, a radi minimalnog gubitka topliske energije, mogućnost podizanja čitave zavjese do visine stropa. Obavezno el. mehaničke kočnice sa svake strane zavjese. Nosač rolo zavjese pričvršćuje se na postojeću stropnu betonsku konstrukciju iznad tribina. Stavka uključuje sav potreban rad, pribor i materijal kao i potrebnu radnu skelu visine preko 300 cm, demontaža i montaža radne skele.</t>
  </si>
  <si>
    <t>Nabava i doprema materijala te priprema podloge za  izvedbu PVC poda u prostorijama u zgradi dvorane i spojnog hodnika. Priprema podloge za postavu nove PVC podne obloge u svim prostorijama u kojima se postavlja PVC podna obloga. Nanošenje protuprašnog premaza i izrada izravnavajućeg sloja masom za izravnavanje u debljini od 1 do 2 mm, na suhu, čvrstu i ravnu podlogu. Dopuštene su granične vrijednosti neravnina gotove podloge mjerene na razmaku od 2m - 7 mm, 0.20m-2mm, a dozvoljena vlažnost je 2 %. Na ovako pripremljenu podlogu polaže se višeslojna PVC podna obloga. U cijenu uključen sav materijal i rad kao i priprema podloge.</t>
  </si>
  <si>
    <t>Dobava i postava PVC podne obloge ljepljenjem na suhu i čvrstu podlogu u prostorijama u zgradi dvorane i spojnog hodnika. Postavljane PVC podne obloge u svim prostorijama debljine cca 3 mm. Pod je u boji po izboru investitora. PVC podna obloga potpuno zalijepljena ljepilom prema preporuci proizvođača. Rubove traka postavljati prema preporukama proizvođača, u boji po izboru investitora. Polaganje od strane ovlaštenog podopolagača. Obračun radova po stvarno izvedenim količinama.</t>
  </si>
  <si>
    <t>Dobava keramičkih protukliznih, pločica i opločenje  podova u prizemlju u prostorijama u zgradi dvorane i spojnog hodnika. Pločice se polažu na keramičko ljepilo. U stavku je uključeno fugiranje i pranje nakon fugiranja. U količinu je uzeto u obzir 15 %  za otpad.</t>
  </si>
  <si>
    <t xml:space="preserve">Dobava keramičkih pločica i opločenje zidova prizemlja u prostorijama sanitarija u zgradi dvorane i spojnog hodnika. Pločice se postavljaju na keramičko ljepilo.  U stavku uključeno fugiranje i pranje nakon fugiranja. U količinu je uzeto u obzir 15 %  za otpad. </t>
  </si>
  <si>
    <t>Demontaža, utovar i odvoz na deponiju postojeće dotrajale vanjske stolarije na zgradi srednje škole. Stavka podrazumijeva skidanje krila, demontažu okvira prozora koji se nalaze u postojećim zidovima. Stavka obuhvaća sav potreban rad, pribor i materijal. U cijenu stavke uključiti odvoz demontiranog materijala na deponiju max. udaljenosti do 5 km, a koju osigurava izvođač.</t>
  </si>
  <si>
    <t>Demontaža i rušenje postojeće dotrajale drvene pregradne stijene na katu zgrade osnovne škole između prostorije učionice i zatvorene terase. U cijenu stavke uključiti sav potreban materijal i rad, te odvoz sa gradilišta na građevinski deponij. Obračun po m2.</t>
  </si>
  <si>
    <t>Uklanjanje postojećih slojeva poda u prizemlju zgrade osnovne škole u svim prostorijama, osim na negrijanim dijelovima stubišta. Trganje završne obloge poda (parket, daščani pod, teraco, keramičke pločice, vinaz pod) i slojeva poda koji se nalaze ispod završne obloge (cementna glazura, izolacija...) sve do postojeće čvrste betonske podloge. Uklanjanje i odvoz šute na deponiju sa gradilišta na građevinski deponij, a koji osigurava izvođač radova. Obračun po m2.</t>
  </si>
  <si>
    <t xml:space="preserve">Izrada, dobava i  pokrivanje dvostrešnih i jednostrešnih krovišta,  bojanim čeličnim limom u boji po izboru projektanta, na  postavljenu čeličnu podkonstrukciju. Obračun lima po razvijenoj površini krova. U stavku uključiti sav potreban rad, pribor i materijal, kao i potrebnu podkonstrukciju. </t>
  </si>
  <si>
    <r>
      <t>Dobava i postava paropropusne vodonepropusne folije (pričuvne hidroizolacije) d</t>
    </r>
    <r>
      <rPr>
        <sz val="11"/>
        <rFont val="Calibri"/>
        <family val="2"/>
        <charset val="238"/>
      </rPr>
      <t>≥</t>
    </r>
    <r>
      <rPr>
        <sz val="11"/>
        <rFont val="Arial"/>
        <family val="2"/>
        <charset val="238"/>
      </rPr>
      <t>0,02 cm na krov zgrade osnovne škole iznad top. izolacije. Hidroizolacija se postavlja na jednostrešna i dvostrešna krovišta na zgradu osnovne škole. Postavljati prema uputama proizvođača. U cijenu stavke uključena kompletna dobava materijala, te sav potreban materijal i rad.</t>
    </r>
  </si>
  <si>
    <t>Dobava i postava toplinske izolacije od XPS-a  ekstrudiranog polistirena (λ ≤ 0,036 W/mK) debljine d=16 cm na krov zgrade osnovne škole. Izolacija se postavlja na jednostrešna i dvostrešna krovišta na zgradu osnovne škole. Postavljati prema uputama proizvođača. U cijenu stavke uključena kompletna dobava materijala, te sav potreban materijal i rad.</t>
  </si>
  <si>
    <t xml:space="preserve">Izrada horizontalne hidroizolacije na krovu zgrade osnovne škole u dva sloja. Bitumenska traka s uloškom od al. folije debljine d=0,4 cm uz prethodni hladni prednamaz čistim bitumenom. Polagati prema uputama proizvođača. U cijenu uključena dobava materijala, te sav potreban materijal i rad. Obračun po m2. </t>
  </si>
  <si>
    <t>Nabava i doprema materijala, te izvedba pregradnih zidova debljine d=10 cm od gips kartonskih obloga na katu zgrade. Zidovi su od gips kartonskih ploča, sa dvostranom oblogom (2x12,5 mm), ukupne širine zida 100 mm, te uključivo toplinskom izolacijom. Visina zida je  do visine stropa kata. Obloge se montiraju na aluminijsku podkonstrukciju (CW profili). Stavka uključuje nabavu i dopremu materijala, montažu, izolaciju kamenom vunom, bandažiranje spojeva, gletanje, brušenje, impregnacija i silikoniranje, te sav potreban materijal i rad. Radna skela uključena u cijenu.</t>
  </si>
  <si>
    <t>Dobava i montaža sanitarija i opreme, koje se montiraju u prostorijama sanitarnog čvora za invalide na katu zgrade osnovne škole, sa svim pripadajućim dijelovima prema važečem pravilniku za invalide.</t>
  </si>
  <si>
    <t>Dobava i montaža vertikalno podizne platforme za invalide, koja se montira u prostoriji ulaznog holla kraj stubišta u zgradi osnovne škole, sa svim pripadajućim dijelovima prema važečem pravilniku za invalide. Vertikalna platforma za invalide montira se radi savladavanja arhitektonske barijere, te omogućava osobama smanjene pokretljivosti pristupačnost između dvije etaže.</t>
  </si>
  <si>
    <t>Izrada, dobava i montaža vanjske stijene izvedene iz PVC petkomornih profila bijele boje sa prekinutim termičkim mostom (toplinski izoliran). Stijena se sastoji od 4 vertikalna i dva horizontalna polja od kojih su bočna donja otklopno zaokretna,  a gornja bočna otklopna dok su ostala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9, a mjere treba provjeriti na licu mjesta.</t>
  </si>
  <si>
    <t>Izrada, dobava i montaža vanjske stijene  stubišta izvedene iz PVC petkomornih profila bijele boje sa prekinutim termičkim mostom (toplinski izoliran). Stijena se sastoji od 3 vertikalna  polja i 5 horizontalna odnosno 6 na bočnim stranama, od kojih su bočno svako drugo  otklopno ,  a ostala su fiksna. Stjena  je ostakljena sa dvostrukim izolacijskim staklom,  Low-E, 4+16+4 mm, punjen plinom, U≤1,1 W/m²K. Za cijeli prozor U≤1,3 W/m²K. U cijenu stavke uključiti kompletno ostakljenje i kvake s unutarnje strane, vanjsku  klupicu, te sav potreban spojni materijal. Spoj sa fasadom usaglasiti sa izvođačem fasade. Okov standardan. Ugradnja suha. Izvesti prema datoj shemi br. 10, a mjere treba provjeriti na licu mjesta.</t>
  </si>
  <si>
    <t>Izrada, dobava i montaža vanjske stijene izvedene iz PVC petkomornih profila bijele boje sa prekinutim termičkim mostom (toplinski izoliran). Stijena se sastoji od 7 polja od kojih su sva otklopna a svako drugo je i zaokretno. Stjena  je ostakljena sa dvostrukim izolacijskim staklom,  Low-E, 4+16+4 mm, punjen plinom, U≤1,1 W/m²K. Za cijeli prozor U≤1,3 W/m²K. U cijenu stavke ukljuèiti kompletno ostakljenje i kvake s unutarnje strane, vanjsku i unutarnju klupicu, te sav potreban spojni materijal. Spoj sa fasadom usaglasiti sa izvođačem fasade. Okov standardan. Ugradnja suha. Izvesti prema datoj shemi br. 1, a mjere treba provjeriti na licu mjesta.</t>
  </si>
  <si>
    <t>Izrada, dobava i montaža vanjske sheme izvedene iz PVC petkomornih profila bijele boje sa prekinutim termičkim mostom (toplinski izoliran). Stijena se sastoji od 5 polja od kojih su sva otklopna a svako drugo je i zaokretno.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izvodačem fasade. Okov standardan. Ugradnja suha. Izvesti prema datoj shemi br. 2, a mjere treba provjeriti na licu mjesta.</t>
  </si>
  <si>
    <t>Izrada, dobava i montaža vanjske sheme izvedene iz PVC petkomornih profila bijele boje sa prekinutim termičkim mostom (toplinski izoliran). Stijena se sastoji od 7 polja od kojih su sva otklopna a svako drugo je i zaokretno.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3, a mjere treba provjeriti na licu mjesta.</t>
  </si>
  <si>
    <t>Izrada, dobava i montaža vanjske stijene izvedene iz PVC petkomornih profila bijele boje sa prekinutim termičkim mostom (toplinski izoliran). Stijena se sastoji od dvoja, zaokretna, dvokrilna vrata  i bočnih stijena sa parapetom i sve sa nadsvjetlom.  Od stijene su  dva  krila otklopna , a ostala su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4, a mjere treba provjeriti na licu mjesta.</t>
  </si>
  <si>
    <t>Izrada, dobava i montaža vanjske stijene izvedene iz PVC petkomornih profila bijele boje sa prekinutim termičkim mostom (toplinski izoliran). Stijena se sastoji od dvoje dvokrilnih vrata  i bočnih stijena sa parapetom i sve sa nadsvjetlom.  Od stijene su  četiri  gornja krila otklopna , a ostala su fiksna.    Stjena  je ostakljena sa dvostrukim izolacijskim staklom,  Low-E, 4+16+4 mm, punjen plinom, U≤1,1 W/m²K. Za cijeli prozor U≤1,4 W/m²K. U cijenu stavke uključiti kompletno ostakljenje i kvake s unutarnje strane, vanjsku i unutarnju klupicu, te sav potreban spojni materijal. Spoj sa fasadom usaglasiti sa izvođačem fasade. Okov standardan. Ugradnja suha. Izvesti prema datoj shemi br. 5, a mjere treba provjeriti na licu mjesta.</t>
  </si>
  <si>
    <t>Izrada, dobava i montaža prozora izvedenog iz PVC petkomornih profila bijele boje sa prekinutim termičkim mostom (toplinski izoliran). Prozor se sastoji od 2 horizontalna otklopna polja. Stjena  je ostakljena sa dvostrukim izolacijskim staklom,  Low-E, 4+16+4 mm, punjen plinom, U≤1,1 W/m²K. Za cijeli prozor U≤1,3 W/m²K. U cijenu stavke uključiti kompletno ostakljenje i kvake s unutarnje strane za donje krilo dok je gornje otvaranje putem ventusa, vanjsku i unutarnju klupicu, te sav potreban spojni materijal. Spoj sa fasadom usaglasiti sa izvođačem fasade. Okov standardan. Ugradnja suha. Izvesti prema datoj shemi br. 7, a mjere treba provjeriti na licu mjesta.</t>
  </si>
  <si>
    <t>Izrada, dobava i montaža vanjske stijene izvedene iz PVC petkomornih profila bijele boje sa prekinutim termičkim mostom (toplinski izoliran). Stijena se sastoji od 7 vertikalna polja od kojih su sva otklopna a svako drugo je i zaokretno.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8, a mjere treba provjeriti na licu mjesta.</t>
  </si>
  <si>
    <t>Izrada, dobava i montaža vanjske stijene izvedene iz PVC petkomornih profila bijele boje sa prekinutim termičkim mostom (toplinski izoliran). Stijena se sastoji od 7 vertikalna polja od kojih su sva otklopna a svako drugo je i zaokretno. Stjena  je ostakljena sa dvostrukim izolacijskim staklom,  Low-E, 4+16+4 mm, punjen plinom, U≤1,1 W/m²K. Za cijeli prozor U≤1,4 W/m²K. U cijenu stavke uključiti kompletno ostakljenje i kvake s unutarnje strane, vanjsku i unutarnju klupicu, te sav potreban spojni materijal. Spoj sa fasadom usaglasiti sa izvođačem fasade. Okov standardan. Ugradnja suha. Izvesti prema datoj shemi br. 8a, a mjere treba provjeriti na licu mjesta.</t>
  </si>
  <si>
    <t>Izrada, dobava i montaža prozora izvedenog iz PVC petkomornih profila bijele boje sa prekinutim termičkim mostom (toplinski izoliran). Prozor se sastoji od 2 horizontalna otklopna polja. Stjena  je ostakljena sa dvostrukim izolacijskim staklom,  Low-E, 4+16+4 mm, punjen plinom, U≤1,1 W/m²K. Za cijeli prozor U≤1,3 W/m²K. U cijenu stavke uključiti kompletno ostakljenje i kvake s unutarnje strane za donje krilo dok je gornje otvaranje putem ventusa, vanjsku i unutarnju klupicu, te sav potreban spojni materijal. Spoj sa fasadom usaglasiti sa izvođačem fasade. Okov standardan. Ugradnja suha. Izvesti prema datoj shemi br. 11, a mjere treba provjeriti na licu mjesta.</t>
  </si>
  <si>
    <t>Izrada, dobava i montaža vanjske stijene izvedene iz PVC petkomornih profila bijele boje sa prekinutim termičkim mostom (toplinski izoliran). Stijena se sastoji od vrata,  3 dvokrilna prozora sa nadsvjetlom i jednog jednokrilnog prozora sa ndsvjetlima. Prozori su otklopno zaokretni, a nadsvjetla samo otklopna dok su bočna nadsvjetla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12, a mjere treba provjeriti na licu mjesta.</t>
  </si>
  <si>
    <t>Izrada, dobava i montaža vanjskih jednokrilnih vrata  izvedenih iz PVC petkomornih profila bijele boje sa prekinutim termičkim mostom (toplinski izoliran). Vratno krilo je puno.  U cijenu stavke uključiti  kvake s vanjske i unutarnje strane, te sav potreban spojni materijal. Spoj sa fasadom usaglasiti sa izvođačem fasade. Okov standardan. Ugradnja suha. Izvesti prema datoj shemi br. 13, a mjere treba provjeriti na licu mjesta.</t>
  </si>
  <si>
    <t>Izrada, dobava i montaža vanjske stijene izvedene iz PVC petkomornih profila bijele boje sa prekinutim termičkim mostom (toplinski izoliran). Stijena se sastoji 4 vertikalna polja,  s tim da su sva donja krila otklopna a gornja dva su otklopno zaokretna, a ostala su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14, a mjere treba provjeriti na licu mjesta.</t>
  </si>
  <si>
    <t>Izrada, dobava i montaža prozora izvedenog iz PVC petkomornih profila bijele boje sa prekinutim termičkim mostom (toplinski izoliran). Prozor se sastoji od dva horizontalna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15, a mjere treba provjeriti na licu mjesta.</t>
  </si>
  <si>
    <t>Izrada, dobava i montaža prozora izvedenog iz PVC petkomornih profila bijele boje sa prekinutim termičkim mostom (toplinski izoliran). Prozor se sastoji od dva horizontalna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16, a mjere treba provjeriti na licu mjesta.</t>
  </si>
  <si>
    <t>Izrada, dobava i montaža prozora izvedenog iz PVC petkomornih profila bijele boje sa prekinutim termičkim mostom (toplinski izoliran). Prozor se sastoji od tri vertikalna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17, a mjere treba provjeriti na licu mjesta.</t>
  </si>
  <si>
    <t>Izrada, dobava i montaža prozora izvedenog iz PVC petkomornih profila bijele boje sa prekinutim termičkim mostom (toplinski izoliran). Prozor se sastoji od tri vertikalna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17a, a mjere treba provjeriti na licu mjesta.</t>
  </si>
  <si>
    <t>Izrada, dobava i montaža prozora izvedenog iz PVC petkomornih profila bijele boje sa prekinutim termičkim mostom (toplinski izoliran). Prozor se sastoji od tri vertikalna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18, a mjere treba provjeriti na licu mjesta.</t>
  </si>
  <si>
    <t>Izrada, dobava i montaža vanjske stijene izvedene iz PVC petkomornih profila bijele boje sa prekinutim termičkim mostom (toplinski izoliran). Stijena se sastoji 4 vertikalna polja, s tim da su gornja bočna otklopna, a ostala su fiksna. Donji dio je puni neostakljen do visine 120 cm. Stjena  je ostakljena sa dvostrukim izolacijskim staklom,  Low-E, 4+16+4 mm, punjen plinom, U≤1,1 W/m²K. Za cijeli prozor U≤1,3 W/m²K. U cijenu stavke uključiti kompletno ostakljenje i kvake s unutarnje strane, vanjsku  klupicu, te sav potreban spojni materijal. Spoj sa fasadom usaglasiti sa izvođačem fasade. Okov standardan. Ugradnja suha. Izvesti prema datoj shemi br. 19, a mjere treba provjeriti na licu mjesta.</t>
  </si>
  <si>
    <t>Izrada, dobava i montaža prozora izvedenog iz PVC petkomornih profila bijele boje sa prekinutim termičkim mostom (toplinski izoliran). Prozor se sastoji od dva vertikalna polja koja su otklopno zaokretna.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20, a mjere treba provjeriti na licu mjesta.</t>
  </si>
  <si>
    <t>Izrada, dobava i montaža prozora izvedenog iz PVC petkomornih profila bijele boje sa prekinutim termičkim mostom (toplinski izoliran). Prozor se sastoji od dva horizontalna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21, a mjere treba provjeriti na licu mjesta.</t>
  </si>
  <si>
    <t>Izrada, dobava i montaža vanjske stijene izvedene iz PVC petkomornih profila bijele boje sa prekinutim termičkim mostom (toplinski izoliran). Stijena se sastoji 3 vertikalna polja,  podjeljena na tri horizontalna polja, s tim da su 4 krila  otklopna, ostala su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22, a mjere treba provjeriti na licu mjesta.</t>
  </si>
  <si>
    <t>Izrada, dobava i montaža vanjske stijene izvedene iz PVC petkomornih profila bijele boje sa prekinutim termičkim mostom (toplinski izoliran). Stijena se sastoji od dvokrilnih vrata i tri vertikalna rastera sa nadsvjetlom koja su sva   fiksna. Stjena  je ostakljena sa dvostrukim izolacijskim staklom,  Low-E, 4+16+4 mm, punjen plinom, U≤1,1 W/m²K. Za cijeli prozor U≤1,3 W/m²K. U cijenu stavke uključiti kompletno ostakljenje i kvake s unutarnje strane, te sav potreban spojni materijal. Spoj sa fasadom usaglasiti sa izvođačem fasade. Okov standardan. Ugradnja suha. Izvesti prema datoj shemi br. 23, a mjere treba provjeriti na licu mjesta.</t>
  </si>
  <si>
    <t>Izrada, dobava i montaža prozora izvedenog iz PVC petkomornih profila bijele boje sa prekinutim termičkim mostom (toplinski izoliran). Prozor se sastoji od dva horizontalna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24, a mjere treba provjeriti na licu mjesta.</t>
  </si>
  <si>
    <t>Izrada, dobava i montaža prozora izvedenog iz PVC petkomornih profila bijele boje sa prekinutim termičkim mostom (toplinski izoliran). Prozor se sastoji od dva horizontalna polja koja su otklopna. Prozor  je ostakljen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25, a mjere treba provjeriti na licu mjesta.</t>
  </si>
  <si>
    <t>Izrada, dobava i montaža vanjske stijene izvedene iz PVC petkomornih profila bijele boje sa prekinutim termičkim mostom (toplinski izoliran). Stijena se sastoji 7 vertikalna polja,  podjeljena na dva horizontalna polja s tim da su svako drugo gornje krilo otklopno , a ostala su fiksna. Stjena  je ostakljena sa dvostrukim izolacijskim staklom,  Low-E, 4+16+4 mm, punjen plinom, U≤1,1 W/m²K. Za cijeli prozor U≤1,3 W/m²K. U cijenu stavke uključiti kompletno ostakljenje i kvake s unutarnje strane, vanjsku i unutarnju klupicu, te sav potreban spojni materijal. Spoj sa fasadom usaglasiti sa izvođačem fasade. Okov standardan. Ugradnja suha. Izvesti prema datoj shemi br. 26, a mjere treba provjeriti na licu mjesta.</t>
  </si>
  <si>
    <t>Izrada, dobava i montaža vanjske stijene izvedene iz PVC petkomornih profila bijele boje sa prekinutim termičkim mostom (toplinski izoliran). Stijena se sastoji od dva rastera po 7 vertikalna polja,  podjeljena na dva  odnosno tri horizontalna polja s tim da u svakom rasteru su po dva  krila otklopna, a ostala su fiksna.    Stjena  je ostakljena sa dvostrukim izolacijskim staklom,  Low-E, 4+16+4 mm, punjen plinom, U≤1,1 W/m²K. Za cijeli prozor U≤1,3 W/m²K. U cijenu stavke uključiti kompletno ostakljenje i kvake s unutarnje strane, vanjsku klupicu, te sav potreban spojni materijal. Spoj sa fasadom usaglasiti sa izvođačem fasade. Okov standardan. Ugradnja suha. Izvesti prema datoj shemi br. 27, a mjere treba provjeriti na licu mjesta.</t>
  </si>
  <si>
    <t>Izrada, dobava i montaža vanjske stijene izvedene iz PVC petkomornih profila bijele boje sa prekinutim termičkim mostom (toplinski izoliran). Stijena se sastoji od dva rastera po 7 vertikalna polja,  podjeljena na dva  odnosno tri horizontalna polja s tim da u svakom rasteru su po dva  krila otklopna, a ostala su fiksna.    Stjena  je ostakljena sa dvostrukim izolacijskim staklom,  Low-E, 4+16+4 mm, punjen plinom, U≤1,1 W/m²K. Za cijeli prozor U≤1,3 W/m²K. U cijenu stavke uključiti kompletno ostakljenje i kvake s unutarnje strane, vanjsku  klupicu, te sav potreban spojni materijal. Spoj sa fasadom usaglasiti sa izvođačem fasade. Okov standardan. Ugradnja suha. Izvesti prema datoj shemi br. 27a, a mjere treba provjeriti na licu mjesta.</t>
  </si>
  <si>
    <t>Dobava materijala i bojanje unutrašnjeg spuštenog stropa na katu predmetne zgrade samo u jednoj učionici u zgradi osnovne škole. Bojanje stropa nakon izvedbe novog gipskartonskog stropa na katu zgrade osnovne škole (učionica), bojanje poludisperzivnim bojama u dva premaza, u tonu po izboru investitora. U stavku uključiti sve potrebne predradnje, kao i potrebnu radnu skelu. U stavku obračunati obavezno gletanje, brušenje i bojanje stropa.</t>
  </si>
  <si>
    <t>Bojanje pregradnih zidova</t>
  </si>
  <si>
    <t>Dobava materijala i bojanje unutrašnjih pregradnih zidova od gipskartonskih ploča debljine d=10 cm na katu predmetne zgrade u prostorijama u zgradi osnovne škole. Bojanje zidova nakon izvedbe novih gipskartonskih zidova na katu zgrade osnovne škole (učionica, kabinet, wc), bojanje poludisperzivnim bojama u dva premaza, u tonu po izboru investitora. U stavku uključiti sve potrebne predradnje, kao i potrebnu radnu skelu. U stavku obračunati obavezno gletanje, brušenje i bojanje zida.</t>
  </si>
  <si>
    <t>Nabava i doprema materijala te priprema podloge u prizemlju objekta za  izvedbu PVC poda u prostorijama u zgradi osnovne škole. Priprema podloge za postavu nove PVC podne obloge u svim prostorijama u kojima se postavlja PVC podna obloga. Nanošenje protuprašnog premaza i izrada izravnavajućeg sloja masom za izravnavanje u debljini od 1 do 2 mm, na suhu, čvrstu i ravnu podlogu. Dopuštene su granične vrijednosti neravnina gotove podloge mjerene na razmaku od 2m - 7 mm, 0.20m-2mm, a dozvoljena vlažnost je 2 %. Na ovako pripremljenu podlogu polaže se višeslojna PVC podna obloga. U cijenu uključen sav materijal i rad kao i priprema podloge.</t>
  </si>
  <si>
    <t>Dobava i postava PVC podne obloge ljepljenjem na suhu i čvrstu podlogu u prizemlju objekta u prostorijama u kojima se postavlja PVC obloga u zgradi osnovne škole. Postavljane PVC podne obloge u svim prostorijama debljine cca 3 mm. Pod je u boji po izboru investitora. PVC podna obloga potpuno zalijepljena ljepilom prema preporuci proizvođača. Rubove traka postavljati prema preporukama proizvođača, u boji po izboru investitora. Polaganje od strane ovlaštenog podopolagača. Obračun radova po stvarno izvedenim količinama.</t>
  </si>
  <si>
    <t>Dobava keramičkih protukliznih, pločica i opločenje  podova u prizemlju u zgradi osnovne škole u prostorijama sanitarija i ostalim prostorijamam. Pločice se polažu na keramičko ljepilo, uključujući i postavljanje keramičkog sokla uz zidove. U stavku je uključeno fugiranje i pranje nakon fugiranja. U količinu je uzeto u obzir 15 %  za otpad.</t>
  </si>
  <si>
    <t>Dobava keramičkih pločica i opločenje zidova prizemlja u zgradi osnovne škole. Pločice se postavljaju na keramičko ljepilo. Opločenje se izvodi u prostorijama prizemlja u prostorijama sanitarija i ostalim prostorijama u zgradi osnovne škole. U stavku uključeno fugiranje i pranje nakon fugiranja. U količinu je uzeto u obzir 15 %  za otpad.</t>
  </si>
  <si>
    <t xml:space="preserve">Nabava, doprema i postava toplinske izolacije od mineralne vune (MW) debljine 18 cm (λ ≤ 0,038 W/mK), parne brane (PE folija d≥0,15 mm) i paropropusne vodonepropusne (d≥0,20 mm) folije na masivni kosi krov kata. Stavka uključuje sav potreban rad, pribor i materijal. Radna skela uključena u cijenu. </t>
  </si>
  <si>
    <t>Dobava i postava toplinske fasade, na podu iznad vanjskog prostora, koja se sastoji od slijedećih slojeva: mort za lijepljenje, mineralna vuna (MW) d=16 cm, λ≤ 0,038 W/(m²K), staklena mrežica, temeljni premaz i završni sloj silikatna žbuka tonirana u tonu prema izboru investitora, granulacije 2,0 mm. U cijenu uključiti sav spojni materijal, podložne i kutne profile. Špalete su prosječne širine 20 cm, deb. obloge 3 cm. Prije ugradnje, stiropor mora odležati barem 90 dana tj. mora biti dimenzionalno stabilan – o čemu je potrebno dostaviti dokaz. Ugradnja minimalno 8 tipli po m2.</t>
  </si>
  <si>
    <r>
      <t>Izvedba toplinske fasade zgrade osnovne škole  koja se sastoji od mineralne vune (MW) debljine</t>
    </r>
    <r>
      <rPr>
        <sz val="11"/>
        <rFont val="Arial"/>
        <family val="2"/>
      </rPr>
      <t xml:space="preserve"> 14,0 </t>
    </r>
    <r>
      <rPr>
        <sz val="11"/>
        <rFont val="Arial"/>
        <family val="2"/>
        <charset val="238"/>
      </rPr>
      <t>cm (</t>
    </r>
    <r>
      <rPr>
        <sz val="11"/>
        <rFont val="Calibri"/>
        <family val="2"/>
        <charset val="238"/>
      </rPr>
      <t xml:space="preserve">λ ≤ </t>
    </r>
    <r>
      <rPr>
        <sz val="11"/>
        <rFont val="Arial"/>
        <family val="2"/>
        <charset val="238"/>
      </rPr>
      <t>0,038 W/mK) koja se postavlja na polimerno ljepilo i dodatno pričvršćuje tipskim spojnicama. Završna obrada je polimerna žbuka debljine 0,5 cm sa svim ojačanjima, te silikatna žbuka debljine 0,20 cm. Žbuka se fino zaglađuje te je završni premaz u dva tona koji također ulazi u cijenu stavke. Fasadu izvesti u svemu prema uputama i detaljima proizvođača. Skela obračunata u okviru tesarskih radova. Iz površine fasade odbijeni su otvori stolarije.</t>
    </r>
  </si>
  <si>
    <r>
      <t>Izvedba obloga podnožja fasade zgrade osnovne škole  koja se sastoji od ekstrudiranog polistirena (XPS) debljine</t>
    </r>
    <r>
      <rPr>
        <sz val="11"/>
        <rFont val="Arial"/>
        <family val="2"/>
      </rPr>
      <t xml:space="preserve"> 5,0</t>
    </r>
    <r>
      <rPr>
        <sz val="11"/>
        <rFont val="Arial"/>
        <family val="2"/>
        <charset val="238"/>
      </rPr>
      <t xml:space="preserve"> cm (λ ≤ 0,036 W/mK) koji se postavlja na polimerno ljepilo i dodatno pričvršćuje tipskim spojnicama. Završna obrada je polimerna žbuka debljine 0,5 cm sa svim ojačanjima, te akrilana žbuka debljine 0,1 cm. Fasadu izvesti u svemu prema uputama i detaljima proizvođača. </t>
    </r>
  </si>
  <si>
    <r>
      <t xml:space="preserve">Izvedba toplinske fasade  koja se sastoji od mineralne vune (MW) debljine </t>
    </r>
    <r>
      <rPr>
        <sz val="11"/>
        <rFont val="Arial"/>
        <family val="2"/>
      </rPr>
      <t>14,0</t>
    </r>
    <r>
      <rPr>
        <sz val="11"/>
        <rFont val="Arial"/>
        <family val="2"/>
        <charset val="238"/>
      </rPr>
      <t xml:space="preserve"> cm (</t>
    </r>
    <r>
      <rPr>
        <sz val="11"/>
        <rFont val="Calibri"/>
        <family val="2"/>
        <charset val="238"/>
      </rPr>
      <t xml:space="preserve">λ ≤ </t>
    </r>
    <r>
      <rPr>
        <sz val="11"/>
        <rFont val="Arial"/>
        <family val="2"/>
        <charset val="238"/>
      </rPr>
      <t>0,038 W/mK) koja se postavlja na polimerno ljepilo i dodatno pričvršćuje tipskim spojnicama. Završna obrada je polimerna žbuka debljine 0,5 cm sa svim ojačanjima, te silikatna žbuka debljine 0,20 cm. Žbuka se fino zaglađuje te je završni premaz u dva tona koji također ulazi u cijenu stavke. Fasadu izvesti u svemu prema uputama i detaljima proizvođača. Skela obračunata u okviru tesarskih radova. Iz površine fasade odbijeni su otvori stolarije.</t>
    </r>
  </si>
  <si>
    <r>
      <t xml:space="preserve">Izvedba obloga podnožja fasade  koja se sastoji od ekstrudiranog polistirena (XPS) prema debljine </t>
    </r>
    <r>
      <rPr>
        <sz val="11"/>
        <rFont val="Arial"/>
        <family val="2"/>
      </rPr>
      <t>5,0</t>
    </r>
    <r>
      <rPr>
        <sz val="11"/>
        <rFont val="Arial"/>
        <family val="2"/>
        <charset val="238"/>
      </rPr>
      <t xml:space="preserve"> cm (λ ≤ 0,036 W/mK) koji se postavlja na polimerno ljepilo i dodatno pričvršćuje tipskim spojnicama. Završna obrada je polimerna žbuka debljine 0,5 cm sa svim ojačanjima, te akrilana žbuka debljine 0,1 cm. Fasadu izvesti u svemu prema uputama i detaljima proizvođača. </t>
    </r>
  </si>
  <si>
    <r>
      <t xml:space="preserve">Izvedba toplinske fasade zgrade srednje škole  koja se sastoji od mineralne vune (MW) debljine </t>
    </r>
    <r>
      <rPr>
        <sz val="11"/>
        <rFont val="Arial"/>
        <family val="2"/>
      </rPr>
      <t>14,0</t>
    </r>
    <r>
      <rPr>
        <sz val="11"/>
        <rFont val="Arial"/>
        <family val="2"/>
        <charset val="238"/>
      </rPr>
      <t xml:space="preserve"> cm (</t>
    </r>
    <r>
      <rPr>
        <sz val="11"/>
        <rFont val="Calibri"/>
        <family val="2"/>
        <charset val="238"/>
      </rPr>
      <t xml:space="preserve">λ ≤ </t>
    </r>
    <r>
      <rPr>
        <sz val="11"/>
        <rFont val="Arial"/>
        <family val="2"/>
        <charset val="238"/>
      </rPr>
      <t>0,038 W/mK) koja se postavlja na polimerno ljepilo i dodatno pričvršćuje tipskim spojnicama. Završna obrada je polimerna žbuka debljine 0,5 cm sa svim ojačanjima, te silikatna žbuka debljine 0,20 cm. Žbuka se fino zaglađuje te je završni premaz u dva tona koji također ulazi u cijenu stavke. Fasadu izvesti u svemu prema uputama i detaljima proizvođača. Skela obračunata u okviru tesarskih radova. Iz površine fasade odbijeni su otvori stolarije.</t>
    </r>
  </si>
  <si>
    <r>
      <t xml:space="preserve">Izvedba obloga podnožja fasade zgrade srednje škole  koja se sastoji od ekstrudiranog polistirena (XPS) debljine </t>
    </r>
    <r>
      <rPr>
        <sz val="11"/>
        <rFont val="Arial"/>
        <family val="2"/>
      </rPr>
      <t>5,0</t>
    </r>
    <r>
      <rPr>
        <b/>
        <sz val="11"/>
        <rFont val="Arial"/>
        <family val="2"/>
        <charset val="238"/>
      </rPr>
      <t xml:space="preserve"> </t>
    </r>
    <r>
      <rPr>
        <sz val="11"/>
        <rFont val="Arial"/>
        <family val="2"/>
        <charset val="238"/>
      </rPr>
      <t xml:space="preserve">cm (λ ≤ 0,036 W/mK) koji se postavlja na polimerno ljepilo i dodatno pričvršćuje tipskim spojnicama. Završna obrada je polimerna žbuka debljine 0,5 cm sa svim ojačanjima, te akrilana žbuka debljine 0,1 cm. Fasadu izvesti u svemu prema uputama i detaljima proizvođača. </t>
    </r>
  </si>
  <si>
    <t xml:space="preserve">Dobava i montaža elemenata automatske regulacije za ventilacijsku komoru DVORANE. 
ili jedankovrijedan
Ponuđeni tip:
_________________________________________
</t>
  </si>
  <si>
    <t xml:space="preserve"> controller 21 I/O sa TCP/IP sučeljem</t>
  </si>
  <si>
    <t>Elektroupravljački ormar -  unutarnja ugradnja</t>
  </si>
  <si>
    <t>Dobava i montaža zračnih kanala izrađenih iz pocinčanog čeličnog lima debljine prema DIN 24157 list 2 ili jednakovrijedna, te izrada fazonskih prelaznih komada, balansirajućih zaklopki i produženih nastavaka za rešetke.</t>
  </si>
  <si>
    <t>Dobava i montaža crnih čeličnih bešavnih cijevi DIN 2448 ili jednakovrijedna, uključivo fazonske komade, prelazne komade bakar/čelik, obujmice i zaštitne cijevi za proboje kroz zidove.
Svi cjevovodi unutar kotlovnice i toplinske podstanice.</t>
  </si>
  <si>
    <r>
      <t>Izrada "plivajućeg" cementnog estriha na pod tavana samo na dijelu tavana. Estrih dilatirati od zidova stiroporom debljine 2 cm. Plivajući pod sastoji se iz izolacije od elastificiranog ekspandiranog polistirena (EPS T, din. krutosti SD ≤ 30 MN/m3, λ ≤ 0,042 W/mK), debljine 2 cm ispod kojeg se postavlja parna brana (aluminijska folija d</t>
    </r>
    <r>
      <rPr>
        <sz val="11"/>
        <rFont val="Calibri"/>
        <family val="2"/>
        <charset val="238"/>
      </rPr>
      <t>≥</t>
    </r>
    <r>
      <rPr>
        <sz val="11"/>
        <rFont val="Arial"/>
        <family val="2"/>
        <charset val="238"/>
      </rPr>
      <t>0,05 mm), te iznad izolacija od ekspandiranog polistirena (EPS 100, λ ≤ 0,036 W/mK), debljine 14,0 cm, PE folija d≥0,15 mm i plivajući cementni estrih (2200 kg/m3) debljine 6,0 cm. U cijenu je uključena kompletna izrada sa toplinskom izolacijom, folijama i cementnom glazurom. Cementna glazura mora biti armirana i dilatirana (do 10,0 m2) i bez pukotina, a u cijenu stavke obračunati dobavu materijala, te kompletan potreban materijal i rad.</t>
    </r>
  </si>
  <si>
    <t>Nabava i doprema materijala te postavljanje parketa debljine d=2,20 cm u prostorijama učionica u prizemlju zgrade srednje škole  na čvrstu i suhu pripremljenju podlogu. U cijenu stavke je uključeno i lakiranje parketa, te kompletan rad i materijal kao i postavljanje drvenih kutnih lajsni. U količinu je uzeto u obzir 10 % više za otpad.</t>
  </si>
  <si>
    <r>
      <t>Izrada "plivajućeg" cementnog estriha na pod tavana koji se nalazi iznad kata dvorane (pod tavana iznad male sale i stubišta). Estrih dilatirati od zidova stiroporom debljine 2 cm. Plivajući pod sastoji se iz izolacije od elastificiranog ekspandiranog polistirena (EPS T, din. krutosti SD ≤ 30 MN/m3, λ ≤ 0,042 W/mK), debljine 2 cm ispod kojeg se postavlja parna brana (aluminijska folija d</t>
    </r>
    <r>
      <rPr>
        <sz val="11"/>
        <rFont val="Calibri"/>
        <family val="2"/>
        <charset val="238"/>
      </rPr>
      <t>≥</t>
    </r>
    <r>
      <rPr>
        <sz val="11"/>
        <rFont val="Arial"/>
        <family val="2"/>
        <charset val="238"/>
      </rPr>
      <t>0,05 mm), od ekspandiranog polistirena (EPS 100, λ ≤ 0,036 W/mK), debljine 14,0 cm, PE folije d</t>
    </r>
    <r>
      <rPr>
        <sz val="11"/>
        <rFont val="Calibri"/>
        <family val="2"/>
        <charset val="238"/>
      </rPr>
      <t>≥</t>
    </r>
    <r>
      <rPr>
        <sz val="11"/>
        <rFont val="Arial"/>
        <family val="2"/>
        <charset val="238"/>
      </rPr>
      <t>0,15 mm i plivajućeg  cementnog estriha (2200 kg/m3) debljine 6,0 cm. U cijenu je uključena kompletna izrada sa toplinskom izolacijom, parnom branom, PE folijom i cementnom glazurom. Cementna glazura mora biti armirana i dilatirana (do 10,0 m2) i bez pukotina, a u cijenu stavke obračunati dobavu materijala, te kompletan potreban materijal i rad.</t>
    </r>
  </si>
  <si>
    <t>Nabava i doprema materijala te postavljanje parketa debljine d=2,20 cm u prostorijama učionica i ostalim prostorijama u prizemlju predmetne zgrade osnovne škole  na čvrstu i suhu pripremljenju podlogu. U cijenu stavke je uključeno i lakiranje parketa, te kompletan rad i materijal kao i postavljanje drvenih kutnih lajsni. U količinu je uzeto u obzir 10 % više za otpad.</t>
  </si>
  <si>
    <r>
      <rPr>
        <b/>
        <sz val="10"/>
        <rFont val="Calibri"/>
        <family val="2"/>
        <charset val="238"/>
        <scheme val="minor"/>
      </rPr>
      <t>NAPOMENA</t>
    </r>
    <r>
      <rPr>
        <sz val="10"/>
        <rFont val="Calibri"/>
        <family val="2"/>
        <charset val="238"/>
        <scheme val="minor"/>
      </rPr>
      <t xml:space="preserve"> : el. upravljački ormar ne napaja niti upravlja protupožarnim zaklopkama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</si>
</sst>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n"/>
    <numFmt numFmtId="165" formatCode="#,##0.00\ &quot;kn&quot;"/>
    <numFmt numFmtId="166" formatCode="00&quot;. &quot;"/>
    <numFmt numFmtId="167" formatCode="&quot;E02&quot;\ 00&quot;.&quot;"/>
    <numFmt numFmtId="168" formatCode="000&quot;. &quot;"/>
    <numFmt numFmtId="169" formatCode="&quot;E2&quot;\ 00&quot;.&quot;"/>
    <numFmt numFmtId="170" formatCode="#.##000"/>
  </numFmts>
  <fonts count="8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8"/>
      <name val="Arial"/>
      <family val="2"/>
      <charset val="238"/>
    </font>
    <font>
      <b/>
      <sz val="12"/>
      <name val="Arial"/>
      <family val="2"/>
      <charset val="238"/>
    </font>
    <font>
      <sz val="12"/>
      <name val="Arial"/>
      <family val="2"/>
      <charset val="238"/>
    </font>
    <font>
      <sz val="12"/>
      <name val="Arial CE"/>
      <family val="2"/>
      <charset val="238"/>
    </font>
    <font>
      <b/>
      <sz val="14"/>
      <name val="Arial"/>
      <family val="2"/>
      <charset val="238"/>
    </font>
    <font>
      <sz val="11"/>
      <name val="Arial"/>
      <family val="2"/>
      <charset val="238"/>
    </font>
    <font>
      <b/>
      <sz val="11"/>
      <name val="Arial"/>
      <family val="2"/>
      <charset val="238"/>
    </font>
    <font>
      <vertAlign val="superscript"/>
      <sz val="11"/>
      <name val="Arial"/>
      <family val="2"/>
      <charset val="238"/>
    </font>
    <font>
      <b/>
      <sz val="16"/>
      <name val="Arial"/>
      <family val="2"/>
      <charset val="238"/>
    </font>
    <font>
      <b/>
      <sz val="18"/>
      <name val="Arial"/>
      <family val="2"/>
      <charset val="238"/>
    </font>
    <font>
      <sz val="14"/>
      <name val="Arial CE"/>
      <family val="2"/>
      <charset val="238"/>
    </font>
    <font>
      <sz val="12"/>
      <name val="Arial CE"/>
      <charset val="238"/>
    </font>
    <font>
      <b/>
      <sz val="10"/>
      <name val="Arial"/>
      <family val="2"/>
      <charset val="238"/>
    </font>
    <font>
      <sz val="20"/>
      <name val="Arial"/>
      <family val="2"/>
      <charset val="238"/>
    </font>
    <font>
      <b/>
      <sz val="20"/>
      <name val="Arial"/>
      <family val="2"/>
      <charset val="238"/>
    </font>
    <font>
      <sz val="10"/>
      <name val="Helv"/>
      <family val="2"/>
      <charset val="238"/>
    </font>
    <font>
      <sz val="11"/>
      <name val="Arial Narrow"/>
      <family val="2"/>
      <charset val="238"/>
    </font>
    <font>
      <b/>
      <sz val="11"/>
      <name val="Arial Narrow"/>
      <family val="2"/>
      <charset val="238"/>
    </font>
    <font>
      <b/>
      <sz val="12"/>
      <name val="Arial Narrow"/>
      <family val="2"/>
      <charset val="238"/>
    </font>
    <font>
      <b/>
      <sz val="14"/>
      <name val="Arial Narrow"/>
      <family val="2"/>
      <charset val="238"/>
    </font>
    <font>
      <sz val="12"/>
      <name val="Arial Narrow"/>
      <family val="2"/>
      <charset val="238"/>
    </font>
    <font>
      <sz val="14"/>
      <name val="Arial Narrow"/>
      <family val="2"/>
      <charset val="238"/>
    </font>
    <font>
      <sz val="10"/>
      <name val="Arial Narrow"/>
      <family val="2"/>
      <charset val="238"/>
    </font>
    <font>
      <sz val="8"/>
      <name val="Arial Narrow"/>
      <family val="2"/>
      <charset val="238"/>
    </font>
    <font>
      <sz val="11"/>
      <name val="Calibri"/>
      <family val="2"/>
      <charset val="238"/>
    </font>
    <font>
      <sz val="11"/>
      <color indexed="10"/>
      <name val="Arial"/>
      <family val="2"/>
      <charset val="238"/>
    </font>
    <font>
      <b/>
      <sz val="11"/>
      <color indexed="10"/>
      <name val="Arial"/>
      <family val="2"/>
      <charset val="238"/>
    </font>
    <font>
      <b/>
      <sz val="11"/>
      <color indexed="17"/>
      <name val="Arial"/>
      <family val="2"/>
      <charset val="238"/>
    </font>
    <font>
      <b/>
      <sz val="20"/>
      <color indexed="17"/>
      <name val="Arial"/>
      <family val="2"/>
      <charset val="238"/>
    </font>
    <font>
      <sz val="10"/>
      <color indexed="10"/>
      <name val="Arial CE"/>
      <family val="2"/>
      <charset val="238"/>
    </font>
    <font>
      <sz val="12"/>
      <color indexed="10"/>
      <name val="Arial"/>
      <family val="2"/>
      <charset val="238"/>
    </font>
    <font>
      <b/>
      <sz val="12"/>
      <color indexed="10"/>
      <name val="Arial"/>
      <family val="2"/>
      <charset val="238"/>
    </font>
    <font>
      <sz val="10"/>
      <color indexed="10"/>
      <name val="Arial"/>
      <family val="2"/>
      <charset val="238"/>
    </font>
    <font>
      <sz val="11"/>
      <color indexed="30"/>
      <name val="Arial"/>
      <family val="2"/>
      <charset val="238"/>
    </font>
    <font>
      <sz val="10"/>
      <color indexed="30"/>
      <name val="Arial CE"/>
      <family val="2"/>
      <charset val="238"/>
    </font>
    <font>
      <sz val="8"/>
      <name val="Arial"/>
      <family val="2"/>
      <charset val="238"/>
    </font>
    <font>
      <sz val="11"/>
      <color theme="1"/>
      <name val="Calibri"/>
      <family val="2"/>
      <scheme val="minor"/>
    </font>
    <font>
      <sz val="11"/>
      <color rgb="FFFF0000"/>
      <name val="Arial Narrow"/>
      <family val="2"/>
      <charset val="238"/>
    </font>
    <font>
      <b/>
      <sz val="11"/>
      <color rgb="FFFF0000"/>
      <name val="Arial Narrow"/>
      <family val="2"/>
      <charset val="238"/>
    </font>
    <font>
      <b/>
      <sz val="12"/>
      <color rgb="FFFF0000"/>
      <name val="Arial Narrow"/>
      <family val="2"/>
      <charset val="238"/>
    </font>
    <font>
      <vertAlign val="superscript"/>
      <sz val="11"/>
      <name val="Arial Narrow"/>
      <family val="2"/>
      <charset val="238"/>
    </font>
    <font>
      <sz val="11"/>
      <name val="Arial Narrow"/>
      <family val="2"/>
    </font>
    <font>
      <b/>
      <sz val="14"/>
      <color indexed="8"/>
      <name val="Arial Narrow"/>
      <family val="2"/>
      <charset val="238"/>
    </font>
    <font>
      <sz val="16"/>
      <name val="Arial"/>
      <family val="2"/>
      <charset val="238"/>
    </font>
    <font>
      <b/>
      <sz val="12"/>
      <color indexed="8"/>
      <name val="Arial Narrow"/>
      <family val="2"/>
      <charset val="238"/>
    </font>
    <font>
      <sz val="11"/>
      <color theme="1"/>
      <name val="Arial Narrow"/>
      <family val="2"/>
      <charset val="238"/>
    </font>
    <font>
      <sz val="11"/>
      <color indexed="8"/>
      <name val="Arial Narrow"/>
      <family val="2"/>
      <charset val="238"/>
    </font>
    <font>
      <sz val="12"/>
      <color rgb="FFFF0000"/>
      <name val="Arial Narrow"/>
      <family val="2"/>
      <charset val="238"/>
    </font>
    <font>
      <b/>
      <sz val="12"/>
      <color indexed="17"/>
      <name val="Arial"/>
      <family val="2"/>
      <charset val="238"/>
    </font>
    <font>
      <b/>
      <sz val="10"/>
      <name val="Arial CE"/>
      <charset val="238"/>
    </font>
    <font>
      <b/>
      <sz val="10"/>
      <color rgb="FF00B050"/>
      <name val="Arial CE"/>
      <charset val="238"/>
    </font>
    <font>
      <sz val="10"/>
      <name val="Arial CE"/>
      <charset val="238"/>
    </font>
    <font>
      <sz val="10"/>
      <name val="CRO_Swiss_Con-Normal"/>
      <charset val="238"/>
    </font>
    <font>
      <sz val="10"/>
      <name val="Helv"/>
    </font>
    <font>
      <sz val="10"/>
      <color indexed="8"/>
      <name val="Calibri"/>
      <family val="2"/>
      <charset val="238"/>
      <scheme val="minor"/>
    </font>
    <font>
      <sz val="10"/>
      <color theme="1"/>
      <name val="Calibri"/>
      <family val="2"/>
      <charset val="238"/>
      <scheme val="minor"/>
    </font>
    <font>
      <sz val="10"/>
      <name val="Calibri"/>
      <family val="2"/>
      <charset val="238"/>
      <scheme val="minor"/>
    </font>
    <font>
      <b/>
      <sz val="10"/>
      <name val="Calibri"/>
      <family val="2"/>
      <charset val="238"/>
      <scheme val="minor"/>
    </font>
    <font>
      <sz val="10"/>
      <name val="Symbol"/>
      <family val="1"/>
      <charset val="2"/>
    </font>
    <font>
      <sz val="10"/>
      <name val="Arial"/>
      <family val="2"/>
    </font>
    <font>
      <sz val="10"/>
      <name val="Helv"/>
      <charset val="238"/>
    </font>
    <font>
      <u/>
      <sz val="10"/>
      <color indexed="8"/>
      <name val="Calibri"/>
      <family val="2"/>
      <charset val="238"/>
      <scheme val="minor"/>
    </font>
    <font>
      <b/>
      <sz val="10"/>
      <color theme="1"/>
      <name val="Calibri"/>
      <family val="2"/>
      <charset val="238"/>
      <scheme val="minor"/>
    </font>
    <font>
      <sz val="11"/>
      <name val="Calibri"/>
      <family val="2"/>
      <charset val="238"/>
      <scheme val="minor"/>
    </font>
    <font>
      <sz val="14"/>
      <name val="Arial"/>
      <family val="2"/>
      <charset val="238"/>
    </font>
    <font>
      <sz val="12"/>
      <color indexed="8"/>
      <name val="Arial Narrow"/>
      <family val="2"/>
      <charset val="238"/>
    </font>
    <font>
      <b/>
      <sz val="12"/>
      <color rgb="FF00B050"/>
      <name val="Arial CE"/>
      <charset val="238"/>
    </font>
    <font>
      <b/>
      <sz val="12"/>
      <name val="Arial CE"/>
      <charset val="238"/>
    </font>
    <font>
      <sz val="10"/>
      <name val="Calibri"/>
      <family val="2"/>
      <scheme val="minor"/>
    </font>
    <font>
      <sz val="11"/>
      <name val="Arial"/>
      <family val="2"/>
    </font>
    <font>
      <b/>
      <sz val="11"/>
      <color rgb="FFFF0000"/>
      <name val="Arial"/>
      <family val="2"/>
      <charset val="238"/>
    </font>
    <font>
      <b/>
      <sz val="10"/>
      <color rgb="FFFF0000"/>
      <name val="Arial CE"/>
      <family val="2"/>
      <charset val="238"/>
    </font>
    <font>
      <b/>
      <sz val="12"/>
      <color rgb="FFFF0000"/>
      <name val="Arial CE"/>
      <family val="2"/>
      <charset val="238"/>
    </font>
    <font>
      <b/>
      <sz val="12"/>
      <color rgb="FFFF0000"/>
      <name val="Arial"/>
      <family val="2"/>
      <charset val="238"/>
    </font>
    <font>
      <b/>
      <sz val="10"/>
      <color rgb="FFFF0000"/>
      <name val="Arial"/>
      <family val="2"/>
      <charset val="238"/>
    </font>
    <font>
      <b/>
      <sz val="16"/>
      <color rgb="FFFF0000"/>
      <name val="Arial"/>
      <family val="2"/>
      <charset val="238"/>
    </font>
    <font>
      <b/>
      <sz val="12"/>
      <color rgb="FFFF0000"/>
      <name val="Arial CE"/>
      <charset val="238"/>
    </font>
    <font>
      <b/>
      <sz val="11"/>
      <color rgb="FFFF0000"/>
      <name val="Arial"/>
      <family val="2"/>
    </font>
    <font>
      <b/>
      <sz val="11"/>
      <color indexed="10"/>
      <name val="Arial"/>
      <family val="2"/>
    </font>
    <font>
      <b/>
      <sz val="10"/>
      <color rgb="FFFF0000"/>
      <name val="Calibri"/>
      <family val="2"/>
      <scheme val="minor"/>
    </font>
    <font>
      <sz val="10"/>
      <color rgb="FFFF0000"/>
      <name val="Calibri"/>
      <family val="2"/>
      <charset val="238"/>
      <scheme val="minor"/>
    </font>
    <font>
      <b/>
      <sz val="11"/>
      <name val="Arial"/>
      <family val="2"/>
    </font>
  </fonts>
  <fills count="15">
    <fill>
      <patternFill patternType="none"/>
    </fill>
    <fill>
      <patternFill patternType="gray125"/>
    </fill>
    <fill>
      <patternFill patternType="solid">
        <fgColor indexed="27"/>
        <bgColor indexed="64"/>
      </patternFill>
    </fill>
    <fill>
      <patternFill patternType="solid">
        <fgColor indexed="22"/>
        <bgColor indexed="31"/>
      </patternFill>
    </fill>
    <fill>
      <patternFill patternType="solid">
        <fgColor indexed="9"/>
        <bgColor indexed="26"/>
      </patternFill>
    </fill>
    <fill>
      <patternFill patternType="solid">
        <fgColor indexed="31"/>
        <bgColor indexed="64"/>
      </patternFill>
    </fill>
    <fill>
      <patternFill patternType="solid">
        <fgColor rgb="FF92D050"/>
        <bgColor indexed="64"/>
      </patternFill>
    </fill>
    <fill>
      <patternFill patternType="solid">
        <fgColor rgb="FFFFFF00"/>
        <bgColor indexed="64"/>
      </patternFill>
    </fill>
    <fill>
      <patternFill patternType="solid">
        <fgColor indexed="40"/>
        <bgColor indexed="64"/>
      </patternFill>
    </fill>
    <fill>
      <patternFill patternType="solid">
        <fgColor rgb="FF66CCFF"/>
        <bgColor indexed="64"/>
      </patternFill>
    </fill>
    <fill>
      <patternFill patternType="solid">
        <fgColor rgb="FF00FFFF"/>
        <bgColor indexed="64"/>
      </patternFill>
    </fill>
    <fill>
      <patternFill patternType="solid">
        <fgColor rgb="FFACFB9F"/>
        <bgColor indexed="64"/>
      </patternFill>
    </fill>
    <fill>
      <patternFill patternType="solid">
        <fgColor rgb="FFFF99FF"/>
        <bgColor indexed="64"/>
      </patternFill>
    </fill>
    <fill>
      <patternFill patternType="solid">
        <fgColor rgb="FFFFC000"/>
        <bgColor indexed="64"/>
      </patternFill>
    </fill>
    <fill>
      <patternFill patternType="solid">
        <fgColor rgb="FF00FF0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8"/>
      </left>
      <right/>
      <top/>
      <bottom/>
      <diagonal/>
    </border>
  </borders>
  <cellStyleXfs count="12">
    <xf numFmtId="0" fontId="0" fillId="0" borderId="0"/>
    <xf numFmtId="0" fontId="21" fillId="0" borderId="0">
      <protection locked="0"/>
    </xf>
    <xf numFmtId="0" fontId="42" fillId="0" borderId="0"/>
    <xf numFmtId="0" fontId="47" fillId="0" borderId="0">
      <protection locked="0"/>
    </xf>
    <xf numFmtId="0" fontId="3" fillId="0" borderId="0"/>
    <xf numFmtId="0" fontId="4" fillId="0" borderId="0"/>
    <xf numFmtId="0" fontId="59" fillId="0" borderId="0"/>
    <xf numFmtId="0" fontId="2" fillId="0" borderId="0"/>
    <xf numFmtId="0" fontId="4" fillId="0" borderId="0"/>
    <xf numFmtId="0" fontId="4" fillId="0" borderId="0"/>
    <xf numFmtId="0" fontId="58" fillId="0" borderId="0"/>
    <xf numFmtId="0" fontId="1" fillId="0" borderId="0"/>
  </cellStyleXfs>
  <cellXfs count="508">
    <xf numFmtId="0" fontId="0" fillId="0" borderId="0" xfId="0"/>
    <xf numFmtId="0" fontId="5" fillId="0" borderId="0" xfId="0" applyFont="1"/>
    <xf numFmtId="0" fontId="9" fillId="0" borderId="0" xfId="0" applyFont="1"/>
    <xf numFmtId="0" fontId="7" fillId="0" borderId="0" xfId="0" applyFont="1" applyAlignment="1">
      <alignment horizontal="justify" vertical="top" wrapText="1"/>
    </xf>
    <xf numFmtId="0" fontId="11" fillId="0" borderId="0" xfId="0" applyFont="1" applyAlignment="1">
      <alignment vertical="top"/>
    </xf>
    <xf numFmtId="0" fontId="11" fillId="0" borderId="0" xfId="0"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11" fillId="0" borderId="0" xfId="0" applyFont="1" applyAlignment="1">
      <alignment horizontal="justify" vertical="top" wrapText="1"/>
    </xf>
    <xf numFmtId="0" fontId="12" fillId="0" borderId="0" xfId="0" applyFont="1" applyAlignment="1">
      <alignment horizontal="justify" vertical="top"/>
    </xf>
    <xf numFmtId="0" fontId="11" fillId="0" borderId="0" xfId="0" applyFont="1" applyAlignment="1">
      <alignment horizontal="right"/>
    </xf>
    <xf numFmtId="0" fontId="11" fillId="0" borderId="0" xfId="0" applyFont="1" applyAlignment="1">
      <alignment horizontal="left" vertical="top"/>
    </xf>
    <xf numFmtId="0" fontId="8" fillId="0" borderId="0" xfId="0" applyFont="1" applyAlignment="1">
      <alignment horizontal="right"/>
    </xf>
    <xf numFmtId="0" fontId="8" fillId="0" borderId="0" xfId="0" applyFont="1" applyAlignment="1">
      <alignment horizontal="left" vertical="top"/>
    </xf>
    <xf numFmtId="2" fontId="11" fillId="0" borderId="0" xfId="0" applyNumberFormat="1" applyFont="1" applyBorder="1" applyAlignment="1">
      <alignment horizontal="right"/>
    </xf>
    <xf numFmtId="2" fontId="7" fillId="0" borderId="0" xfId="0" applyNumberFormat="1" applyFont="1" applyBorder="1" applyAlignment="1">
      <alignment horizontal="right"/>
    </xf>
    <xf numFmtId="2" fontId="12" fillId="0" borderId="0" xfId="0" applyNumberFormat="1" applyFont="1" applyBorder="1" applyAlignment="1">
      <alignment horizontal="right"/>
    </xf>
    <xf numFmtId="2" fontId="8" fillId="0" borderId="0" xfId="0" applyNumberFormat="1" applyFont="1" applyBorder="1" applyAlignment="1">
      <alignment horizontal="right"/>
    </xf>
    <xf numFmtId="0" fontId="11" fillId="0" borderId="0" xfId="0" applyFont="1" applyBorder="1" applyAlignment="1">
      <alignment horizontal="justify" vertical="top" wrapText="1"/>
    </xf>
    <xf numFmtId="0" fontId="8" fillId="0" borderId="0" xfId="0" applyFont="1" applyBorder="1" applyAlignment="1">
      <alignment horizontal="right"/>
    </xf>
    <xf numFmtId="0" fontId="11" fillId="0" borderId="3" xfId="0" applyFont="1" applyBorder="1" applyAlignment="1">
      <alignment horizontal="justify" vertical="top" wrapText="1"/>
    </xf>
    <xf numFmtId="0" fontId="11" fillId="0" borderId="3" xfId="0" applyFont="1" applyBorder="1" applyAlignment="1">
      <alignment horizontal="right"/>
    </xf>
    <xf numFmtId="0" fontId="11" fillId="0" borderId="0" xfId="0" applyFont="1" applyBorder="1" applyAlignment="1">
      <alignment horizontal="right"/>
    </xf>
    <xf numFmtId="0" fontId="7" fillId="0" borderId="0" xfId="0" applyFont="1" applyFill="1" applyBorder="1" applyAlignment="1">
      <alignment vertical="top"/>
    </xf>
    <xf numFmtId="4" fontId="11" fillId="0" borderId="0" xfId="0" applyNumberFormat="1" applyFont="1" applyFill="1" applyBorder="1" applyAlignment="1"/>
    <xf numFmtId="4" fontId="11" fillId="0" borderId="0" xfId="0" applyNumberFormat="1" applyFont="1" applyFill="1" applyBorder="1" applyAlignment="1">
      <alignment horizontal="right"/>
    </xf>
    <xf numFmtId="4" fontId="7" fillId="0" borderId="0" xfId="0" applyNumberFormat="1" applyFont="1" applyFill="1" applyBorder="1" applyAlignment="1">
      <alignment horizontal="right"/>
    </xf>
    <xf numFmtId="4" fontId="11" fillId="0" borderId="3" xfId="0" applyNumberFormat="1" applyFont="1" applyFill="1" applyBorder="1" applyAlignment="1">
      <alignment horizontal="right"/>
    </xf>
    <xf numFmtId="4" fontId="8" fillId="0" borderId="0" xfId="0" applyNumberFormat="1" applyFont="1" applyFill="1" applyBorder="1" applyAlignment="1">
      <alignment horizontal="right"/>
    </xf>
    <xf numFmtId="0" fontId="7" fillId="0" borderId="5" xfId="0" applyFont="1" applyBorder="1" applyAlignment="1">
      <alignment vertical="top" wrapText="1"/>
    </xf>
    <xf numFmtId="0" fontId="8" fillId="0" borderId="5" xfId="0" applyFont="1" applyBorder="1" applyAlignment="1">
      <alignment horizontal="right"/>
    </xf>
    <xf numFmtId="0" fontId="4" fillId="0" borderId="0" xfId="0" applyFont="1" applyFill="1" applyAlignment="1"/>
    <xf numFmtId="0" fontId="4" fillId="0" borderId="7" xfId="0" applyFont="1" applyFill="1" applyBorder="1" applyAlignment="1">
      <alignment horizontal="right"/>
    </xf>
    <xf numFmtId="0" fontId="4" fillId="0" borderId="0" xfId="0" applyFont="1"/>
    <xf numFmtId="4" fontId="12" fillId="0" borderId="0" xfId="0" applyNumberFormat="1" applyFont="1" applyFill="1" applyBorder="1" applyAlignment="1">
      <alignment horizontal="right"/>
    </xf>
    <xf numFmtId="0" fontId="16" fillId="0" borderId="0" xfId="0" applyFont="1"/>
    <xf numFmtId="4" fontId="10" fillId="0" borderId="0" xfId="0" applyNumberFormat="1" applyFont="1" applyFill="1" applyBorder="1" applyAlignment="1">
      <alignment horizontal="right"/>
    </xf>
    <xf numFmtId="0" fontId="17" fillId="0" borderId="0" xfId="0" applyFont="1"/>
    <xf numFmtId="0" fontId="5" fillId="0" borderId="0" xfId="0" applyFont="1" applyBorder="1"/>
    <xf numFmtId="4" fontId="31" fillId="0" borderId="0" xfId="0" applyNumberFormat="1" applyFont="1" applyFill="1" applyAlignment="1">
      <alignment horizontal="right"/>
    </xf>
    <xf numFmtId="0" fontId="32" fillId="0" borderId="0" xfId="0" applyFont="1" applyFill="1" applyBorder="1" applyAlignment="1">
      <alignment horizontal="right"/>
    </xf>
    <xf numFmtId="0" fontId="7" fillId="0" borderId="0" xfId="0" applyFont="1" applyBorder="1" applyAlignment="1">
      <alignment horizontal="justify" vertical="top" wrapText="1"/>
    </xf>
    <xf numFmtId="4" fontId="11" fillId="0" borderId="0" xfId="0" applyNumberFormat="1" applyFont="1" applyFill="1" applyAlignment="1">
      <alignment horizontal="right"/>
    </xf>
    <xf numFmtId="4" fontId="8" fillId="0" borderId="0" xfId="0" applyNumberFormat="1" applyFont="1" applyFill="1" applyAlignment="1">
      <alignment horizontal="right"/>
    </xf>
    <xf numFmtId="0" fontId="12" fillId="0" borderId="0" xfId="0" applyFont="1" applyFill="1" applyAlignment="1">
      <alignment horizontal="right"/>
    </xf>
    <xf numFmtId="4" fontId="33" fillId="0" borderId="0" xfId="0" applyNumberFormat="1" applyFont="1" applyFill="1" applyBorder="1" applyAlignment="1">
      <alignment horizontal="right"/>
    </xf>
    <xf numFmtId="0" fontId="7" fillId="0" borderId="5" xfId="0" applyFont="1" applyBorder="1" applyAlignment="1">
      <alignment horizontal="left" vertical="top" wrapText="1"/>
    </xf>
    <xf numFmtId="0" fontId="12" fillId="0" borderId="5" xfId="0" applyFont="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7" fillId="0" borderId="0" xfId="0" applyFont="1" applyFill="1" applyBorder="1" applyAlignment="1">
      <alignment horizontal="left" vertical="center" wrapText="1"/>
    </xf>
    <xf numFmtId="0" fontId="11" fillId="0" borderId="0" xfId="0" applyFont="1" applyFill="1" applyBorder="1" applyAlignment="1">
      <alignment horizontal="justify" vertical="top" wrapText="1"/>
    </xf>
    <xf numFmtId="0" fontId="7" fillId="0" borderId="5" xfId="0" applyFont="1" applyFill="1" applyBorder="1" applyAlignment="1">
      <alignment horizontal="right"/>
    </xf>
    <xf numFmtId="0" fontId="11" fillId="0" borderId="0" xfId="0" applyFont="1" applyFill="1" applyBorder="1" applyAlignment="1">
      <alignment horizontal="left" vertical="top"/>
    </xf>
    <xf numFmtId="0" fontId="0" fillId="0" borderId="0" xfId="0" applyFill="1" applyBorder="1"/>
    <xf numFmtId="0" fontId="7" fillId="0" borderId="0" xfId="0" applyFont="1" applyFill="1" applyBorder="1" applyAlignment="1">
      <alignment horizontal="right"/>
    </xf>
    <xf numFmtId="0" fontId="12" fillId="0" borderId="5" xfId="0" applyFont="1" applyFill="1" applyBorder="1" applyAlignment="1">
      <alignment horizontal="right"/>
    </xf>
    <xf numFmtId="4" fontId="8" fillId="0" borderId="5" xfId="0" applyNumberFormat="1" applyFont="1" applyFill="1" applyBorder="1" applyAlignment="1">
      <alignment horizontal="right"/>
    </xf>
    <xf numFmtId="4" fontId="12" fillId="0" borderId="3" xfId="0" applyNumberFormat="1" applyFont="1" applyFill="1" applyBorder="1" applyAlignment="1">
      <alignment horizontal="right"/>
    </xf>
    <xf numFmtId="0" fontId="18" fillId="0" borderId="0" xfId="0" applyFont="1" applyFill="1" applyAlignment="1"/>
    <xf numFmtId="4" fontId="12" fillId="0" borderId="5" xfId="0" applyNumberFormat="1" applyFont="1" applyFill="1" applyBorder="1" applyAlignment="1">
      <alignment horizontal="right"/>
    </xf>
    <xf numFmtId="4" fontId="7" fillId="0" borderId="5" xfId="0" applyNumberFormat="1" applyFont="1" applyFill="1" applyBorder="1" applyAlignment="1">
      <alignment horizontal="right"/>
    </xf>
    <xf numFmtId="0" fontId="16" fillId="0" borderId="0" xfId="0" applyFont="1" applyFill="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4" fontId="22" fillId="0" borderId="0" xfId="0" applyNumberFormat="1" applyFont="1" applyBorder="1" applyAlignment="1" applyProtection="1">
      <alignment horizontal="center" vertical="center"/>
    </xf>
    <xf numFmtId="0" fontId="22" fillId="0" borderId="0" xfId="0" applyFont="1" applyAlignment="1" applyProtection="1">
      <alignment horizontal="left" vertical="top"/>
    </xf>
    <xf numFmtId="0" fontId="22" fillId="0" borderId="0" xfId="0" applyFont="1" applyAlignment="1" applyProtection="1"/>
    <xf numFmtId="0" fontId="22" fillId="0" borderId="0" xfId="0" applyFont="1" applyAlignment="1" applyProtection="1">
      <alignment horizontal="center" vertical="center"/>
    </xf>
    <xf numFmtId="1" fontId="22" fillId="0" borderId="0" xfId="0" applyNumberFormat="1" applyFont="1" applyAlignment="1" applyProtection="1">
      <alignment horizontal="center" vertical="center"/>
    </xf>
    <xf numFmtId="4" fontId="22" fillId="0" borderId="0" xfId="0" applyNumberFormat="1" applyFont="1" applyAlignment="1" applyProtection="1">
      <alignment horizontal="center" vertical="center"/>
    </xf>
    <xf numFmtId="0" fontId="22" fillId="3" borderId="10" xfId="0" applyFont="1" applyFill="1" applyBorder="1" applyAlignment="1" applyProtection="1">
      <alignment horizontal="center" vertical="center"/>
    </xf>
    <xf numFmtId="1" fontId="22" fillId="3" borderId="10" xfId="0" applyNumberFormat="1" applyFont="1" applyFill="1" applyBorder="1" applyAlignment="1" applyProtection="1">
      <alignment horizontal="center" vertical="center" wrapText="1"/>
    </xf>
    <xf numFmtId="4" fontId="22" fillId="3" borderId="11" xfId="0" applyNumberFormat="1" applyFont="1" applyFill="1" applyBorder="1" applyAlignment="1" applyProtection="1">
      <alignment horizontal="center" vertical="center" wrapText="1"/>
    </xf>
    <xf numFmtId="4" fontId="22" fillId="3" borderId="10" xfId="0" applyNumberFormat="1" applyFont="1" applyFill="1" applyBorder="1" applyAlignment="1" applyProtection="1">
      <alignment horizontal="center" vertical="center" wrapText="1"/>
    </xf>
    <xf numFmtId="2" fontId="23" fillId="0" borderId="0" xfId="0" applyNumberFormat="1" applyFont="1" applyBorder="1" applyAlignment="1" applyProtection="1">
      <alignment horizontal="left" vertical="top"/>
    </xf>
    <xf numFmtId="2" fontId="22" fillId="0" borderId="0" xfId="0" applyNumberFormat="1" applyFont="1" applyBorder="1" applyAlignment="1" applyProtection="1">
      <alignment horizontal="left" vertical="top"/>
      <protection locked="0"/>
    </xf>
    <xf numFmtId="0" fontId="25" fillId="0" borderId="0" xfId="0" applyFont="1" applyAlignment="1" applyProtection="1">
      <alignment horizontal="center"/>
      <protection locked="0"/>
    </xf>
    <xf numFmtId="0" fontId="26" fillId="0" borderId="0" xfId="0" applyFont="1" applyBorder="1" applyAlignment="1" applyProtection="1">
      <alignment horizontal="center" vertical="center"/>
    </xf>
    <xf numFmtId="164" fontId="26" fillId="0" borderId="0" xfId="0" applyNumberFormat="1" applyFont="1" applyBorder="1" applyAlignment="1" applyProtection="1">
      <alignment horizontal="center" vertical="center"/>
    </xf>
    <xf numFmtId="4" fontId="26" fillId="0" borderId="0" xfId="0" applyNumberFormat="1" applyFont="1" applyBorder="1" applyAlignment="1" applyProtection="1">
      <alignment horizontal="center" vertical="center"/>
    </xf>
    <xf numFmtId="0" fontId="24" fillId="0" borderId="0" xfId="0" applyFont="1" applyAlignment="1" applyProtection="1">
      <alignment horizontal="left" vertical="top" wrapText="1"/>
    </xf>
    <xf numFmtId="0" fontId="25" fillId="0" borderId="0" xfId="0" applyFont="1" applyBorder="1" applyAlignment="1" applyProtection="1">
      <protection locked="0"/>
    </xf>
    <xf numFmtId="164" fontId="25" fillId="0" borderId="0" xfId="0" applyNumberFormat="1" applyFont="1" applyAlignment="1" applyProtection="1">
      <alignment horizontal="center" vertical="center"/>
      <protection locked="0"/>
    </xf>
    <xf numFmtId="4" fontId="27" fillId="0" borderId="0" xfId="0" applyNumberFormat="1" applyFont="1" applyFill="1" applyBorder="1" applyAlignment="1" applyProtection="1">
      <alignment horizontal="center" vertical="center"/>
      <protection locked="0"/>
    </xf>
    <xf numFmtId="4" fontId="5" fillId="0" borderId="0" xfId="0" applyNumberFormat="1" applyFont="1"/>
    <xf numFmtId="0" fontId="7" fillId="0" borderId="0" xfId="0" applyFont="1" applyAlignment="1">
      <alignment vertical="top" wrapText="1"/>
    </xf>
    <xf numFmtId="0" fontId="4" fillId="0" borderId="0" xfId="0" applyFont="1" applyAlignment="1"/>
    <xf numFmtId="4" fontId="32" fillId="0" borderId="0" xfId="0" applyNumberFormat="1" applyFont="1" applyFill="1" applyBorder="1" applyAlignment="1">
      <alignment horizontal="right"/>
    </xf>
    <xf numFmtId="0" fontId="31" fillId="0" borderId="0" xfId="0" applyFont="1" applyAlignment="1">
      <alignment vertical="top" wrapText="1"/>
    </xf>
    <xf numFmtId="0" fontId="35" fillId="0" borderId="0" xfId="0" applyFont="1"/>
    <xf numFmtId="0" fontId="7" fillId="0" borderId="0" xfId="0" applyFont="1" applyBorder="1" applyAlignment="1">
      <alignment horizontal="left" vertical="top" wrapText="1"/>
    </xf>
    <xf numFmtId="0" fontId="12" fillId="0" borderId="0" xfId="0" applyFont="1" applyBorder="1" applyAlignment="1">
      <alignment horizontal="right"/>
    </xf>
    <xf numFmtId="0" fontId="32" fillId="0" borderId="0" xfId="0" applyFont="1" applyBorder="1" applyAlignment="1">
      <alignment horizontal="right"/>
    </xf>
    <xf numFmtId="4" fontId="36" fillId="0" borderId="0" xfId="0" applyNumberFormat="1" applyFont="1" applyFill="1" applyBorder="1" applyAlignment="1">
      <alignment horizontal="right"/>
    </xf>
    <xf numFmtId="4" fontId="9" fillId="0" borderId="0" xfId="0" applyNumberFormat="1" applyFont="1"/>
    <xf numFmtId="0" fontId="36" fillId="0" borderId="0" xfId="0" applyFont="1" applyAlignment="1">
      <alignment horizontal="left" vertical="top"/>
    </xf>
    <xf numFmtId="0" fontId="37" fillId="0" borderId="0" xfId="0" applyFont="1" applyAlignment="1">
      <alignment vertical="top" wrapText="1"/>
    </xf>
    <xf numFmtId="0" fontId="38" fillId="0" borderId="0" xfId="0" applyFont="1" applyAlignment="1"/>
    <xf numFmtId="0" fontId="22" fillId="3" borderId="10" xfId="0" applyFont="1" applyFill="1" applyBorder="1" applyAlignment="1" applyProtection="1">
      <alignment horizontal="center" vertical="center" wrapText="1"/>
    </xf>
    <xf numFmtId="0" fontId="8" fillId="0" borderId="0" xfId="0" applyFont="1" applyFill="1" applyAlignment="1">
      <alignment horizontal="left" vertical="top"/>
    </xf>
    <xf numFmtId="0" fontId="8" fillId="0" borderId="0" xfId="0" applyFont="1" applyFill="1" applyBorder="1" applyAlignment="1">
      <alignment horizontal="right"/>
    </xf>
    <xf numFmtId="0" fontId="5" fillId="0" borderId="0" xfId="0" applyFont="1" applyFill="1"/>
    <xf numFmtId="0" fontId="35" fillId="0" borderId="0" xfId="0" applyFont="1" applyFill="1"/>
    <xf numFmtId="0" fontId="7" fillId="0" borderId="0" xfId="0" applyFont="1" applyBorder="1" applyAlignment="1">
      <alignment vertical="top" wrapText="1"/>
    </xf>
    <xf numFmtId="0" fontId="4" fillId="0" borderId="0" xfId="0" applyFont="1" applyBorder="1" applyAlignment="1"/>
    <xf numFmtId="4" fontId="11" fillId="0" borderId="0" xfId="0" applyNumberFormat="1" applyFont="1" applyFill="1" applyAlignment="1">
      <alignment horizontal="center"/>
    </xf>
    <xf numFmtId="4" fontId="28" fillId="0" borderId="13" xfId="0" applyNumberFormat="1" applyFont="1" applyBorder="1" applyAlignment="1" applyProtection="1">
      <alignment vertical="center" wrapText="1"/>
    </xf>
    <xf numFmtId="4" fontId="28" fillId="0" borderId="14" xfId="0" applyNumberFormat="1" applyFont="1" applyBorder="1" applyAlignment="1" applyProtection="1">
      <alignment vertical="center" wrapText="1"/>
    </xf>
    <xf numFmtId="4" fontId="28" fillId="0" borderId="15" xfId="0" applyNumberFormat="1" applyFont="1" applyBorder="1" applyAlignment="1" applyProtection="1">
      <alignment wrapText="1"/>
    </xf>
    <xf numFmtId="0" fontId="11" fillId="0" borderId="0" xfId="0" applyFont="1" applyBorder="1" applyAlignment="1">
      <alignment horizontal="left" vertical="top" wrapText="1"/>
    </xf>
    <xf numFmtId="0" fontId="14" fillId="0" borderId="0" xfId="0" applyFont="1" applyFill="1" applyBorder="1" applyAlignment="1">
      <alignment horizontal="left" vertical="top" wrapText="1"/>
    </xf>
    <xf numFmtId="4" fontId="24" fillId="0" borderId="0" xfId="0" applyNumberFormat="1" applyFont="1" applyFill="1" applyBorder="1" applyAlignment="1" applyProtection="1">
      <alignment horizontal="center" vertical="center"/>
      <protection locked="0"/>
    </xf>
    <xf numFmtId="0" fontId="10" fillId="5" borderId="1" xfId="0" applyFont="1" applyFill="1" applyBorder="1" applyAlignment="1">
      <alignment horizontal="left" vertical="top"/>
    </xf>
    <xf numFmtId="0" fontId="10" fillId="5" borderId="4" xfId="0" applyFont="1" applyFill="1" applyBorder="1" applyAlignment="1">
      <alignment horizontal="left" vertical="top" wrapText="1"/>
    </xf>
    <xf numFmtId="0" fontId="10" fillId="5" borderId="2" xfId="0" applyFont="1" applyFill="1" applyBorder="1" applyAlignment="1">
      <alignment horizontal="left" vertical="top" wrapText="1"/>
    </xf>
    <xf numFmtId="0" fontId="39" fillId="0" borderId="0" xfId="0" applyFont="1" applyAlignment="1">
      <alignment horizontal="left" vertical="top"/>
    </xf>
    <xf numFmtId="0" fontId="40" fillId="0" borderId="0" xfId="0" applyFont="1"/>
    <xf numFmtId="0" fontId="8" fillId="0" borderId="0" xfId="0" applyFont="1" applyAlignment="1">
      <alignment horizontal="center" vertical="top"/>
    </xf>
    <xf numFmtId="0" fontId="24" fillId="0" borderId="0" xfId="0" applyFont="1" applyAlignment="1" applyProtection="1">
      <alignment horizontal="left" vertical="center" wrapText="1"/>
    </xf>
    <xf numFmtId="0" fontId="11" fillId="0" borderId="0" xfId="0" applyFont="1" applyFill="1" applyAlignment="1">
      <alignment horizontal="left" vertical="top"/>
    </xf>
    <xf numFmtId="0" fontId="24" fillId="0" borderId="0" xfId="2" applyFont="1" applyFill="1" applyBorder="1" applyAlignment="1">
      <alignment vertical="top"/>
    </xf>
    <xf numFmtId="0" fontId="43" fillId="0" borderId="0" xfId="2" applyFont="1" applyAlignment="1">
      <alignment horizontal="right"/>
    </xf>
    <xf numFmtId="4" fontId="43" fillId="0" borderId="0" xfId="2" applyNumberFormat="1" applyFont="1" applyFill="1" applyAlignment="1">
      <alignment horizontal="right"/>
    </xf>
    <xf numFmtId="4" fontId="44" fillId="0" borderId="0" xfId="2" applyNumberFormat="1" applyFont="1" applyFill="1" applyBorder="1" applyAlignment="1">
      <alignment horizontal="right"/>
    </xf>
    <xf numFmtId="4" fontId="43" fillId="0" borderId="0" xfId="2" applyNumberFormat="1" applyFont="1" applyFill="1" applyBorder="1" applyAlignment="1">
      <alignment horizontal="right"/>
    </xf>
    <xf numFmtId="0" fontId="45" fillId="0" borderId="0" xfId="2" applyFont="1" applyFill="1" applyBorder="1" applyAlignment="1">
      <alignment vertical="top"/>
    </xf>
    <xf numFmtId="0" fontId="43" fillId="0" borderId="0" xfId="2" applyFont="1" applyAlignment="1">
      <alignment vertical="top" wrapText="1"/>
    </xf>
    <xf numFmtId="0" fontId="7" fillId="0" borderId="5" xfId="0" applyFont="1" applyBorder="1" applyAlignment="1">
      <alignment vertical="top" wrapText="1"/>
    </xf>
    <xf numFmtId="0" fontId="7" fillId="6" borderId="1" xfId="0" applyFont="1" applyFill="1" applyBorder="1" applyAlignment="1">
      <alignment vertical="top"/>
    </xf>
    <xf numFmtId="0" fontId="7" fillId="6" borderId="2" xfId="0" applyFont="1" applyFill="1" applyBorder="1" applyAlignment="1">
      <alignment vertical="top" wrapText="1"/>
    </xf>
    <xf numFmtId="0" fontId="7" fillId="6" borderId="2" xfId="0" applyFont="1" applyFill="1" applyBorder="1" applyAlignment="1">
      <alignment horizontal="left" vertical="top" wrapText="1"/>
    </xf>
    <xf numFmtId="0" fontId="4" fillId="0" borderId="0" xfId="0" applyFont="1" applyFill="1" applyBorder="1" applyAlignment="1">
      <alignment horizontal="right"/>
    </xf>
    <xf numFmtId="0" fontId="7" fillId="6" borderId="4" xfId="0" applyFont="1" applyFill="1" applyBorder="1" applyAlignment="1">
      <alignment horizontal="left" vertical="top" wrapText="1"/>
    </xf>
    <xf numFmtId="0" fontId="11" fillId="0" borderId="0" xfId="0" applyNumberFormat="1" applyFont="1" applyAlignment="1">
      <alignment horizontal="justify" vertical="top" wrapText="1"/>
    </xf>
    <xf numFmtId="0" fontId="10" fillId="7" borderId="6"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1" fontId="22" fillId="0" borderId="0" xfId="0" applyNumberFormat="1" applyFont="1" applyFill="1" applyBorder="1" applyAlignment="1" applyProtection="1">
      <alignment horizontal="center" vertical="center" wrapText="1"/>
    </xf>
    <xf numFmtId="4" fontId="22" fillId="0" borderId="0" xfId="0" applyNumberFormat="1" applyFont="1" applyFill="1" applyBorder="1" applyAlignment="1" applyProtection="1">
      <alignment horizontal="center" vertical="center" wrapText="1"/>
    </xf>
    <xf numFmtId="0" fontId="7" fillId="0" borderId="5" xfId="0" applyFont="1" applyBorder="1" applyAlignment="1">
      <alignment vertical="top" wrapText="1"/>
    </xf>
    <xf numFmtId="0" fontId="19" fillId="0" borderId="0" xfId="0" applyFont="1" applyFill="1" applyBorder="1" applyAlignment="1">
      <alignment horizontal="left" vertical="top"/>
    </xf>
    <xf numFmtId="0" fontId="20" fillId="0" borderId="0" xfId="0" applyFont="1" applyFill="1" applyBorder="1" applyAlignment="1">
      <alignment horizontal="justify" vertical="center" wrapText="1"/>
    </xf>
    <xf numFmtId="0" fontId="19" fillId="0" borderId="0" xfId="0" applyFont="1" applyFill="1" applyBorder="1" applyAlignment="1">
      <alignment vertical="center"/>
    </xf>
    <xf numFmtId="4" fontId="34" fillId="0" borderId="0" xfId="0" applyNumberFormat="1" applyFont="1" applyFill="1" applyBorder="1" applyAlignment="1">
      <alignment horizontal="right"/>
    </xf>
    <xf numFmtId="0" fontId="24" fillId="6" borderId="25" xfId="0" applyFont="1" applyFill="1" applyBorder="1" applyAlignment="1" applyProtection="1">
      <alignment horizontal="left" vertical="top" wrapText="1"/>
    </xf>
    <xf numFmtId="0" fontId="26" fillId="6" borderId="25" xfId="0" applyFont="1" applyFill="1" applyBorder="1" applyAlignment="1" applyProtection="1">
      <alignment horizontal="center" vertical="center"/>
    </xf>
    <xf numFmtId="164" fontId="26" fillId="6" borderId="25" xfId="0" applyNumberFormat="1" applyFont="1" applyFill="1" applyBorder="1" applyAlignment="1" applyProtection="1">
      <alignment horizontal="center" vertical="center"/>
    </xf>
    <xf numFmtId="4" fontId="24" fillId="6" borderId="26" xfId="0" applyNumberFormat="1" applyFont="1" applyFill="1" applyBorder="1" applyAlignment="1" applyProtection="1">
      <alignment horizontal="center" vertical="center"/>
    </xf>
    <xf numFmtId="2" fontId="23" fillId="6" borderId="23" xfId="0" applyNumberFormat="1" applyFont="1" applyFill="1" applyBorder="1" applyAlignment="1" applyProtection="1">
      <alignment horizontal="left" vertical="top"/>
    </xf>
    <xf numFmtId="4" fontId="26" fillId="6" borderId="24"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left" vertical="top"/>
    </xf>
    <xf numFmtId="0" fontId="24" fillId="0" borderId="0" xfId="0" applyFont="1" applyFill="1" applyBorder="1" applyAlignment="1" applyProtection="1">
      <alignment horizontal="left" vertical="top" wrapText="1"/>
    </xf>
    <xf numFmtId="0" fontId="26" fillId="0" borderId="0" xfId="0" applyFont="1" applyFill="1" applyBorder="1" applyAlignment="1" applyProtection="1">
      <alignment horizontal="center" vertical="center"/>
    </xf>
    <xf numFmtId="164" fontId="26" fillId="0" borderId="0" xfId="0" applyNumberFormat="1" applyFont="1" applyFill="1" applyBorder="1" applyAlignment="1" applyProtection="1">
      <alignment horizontal="center" vertical="center"/>
    </xf>
    <xf numFmtId="4" fontId="26" fillId="0" borderId="0" xfId="0" applyNumberFormat="1" applyFont="1" applyFill="1" applyBorder="1" applyAlignment="1" applyProtection="1">
      <alignment horizontal="center" vertical="center"/>
    </xf>
    <xf numFmtId="4" fontId="24" fillId="0" borderId="0" xfId="0" applyNumberFormat="1" applyFont="1" applyFill="1" applyBorder="1" applyAlignment="1" applyProtection="1">
      <alignment horizontal="center" vertical="center"/>
    </xf>
    <xf numFmtId="0" fontId="24" fillId="0" borderId="0" xfId="0" applyFont="1" applyBorder="1" applyAlignment="1" applyProtection="1">
      <alignment horizontal="left" vertical="top" wrapText="1"/>
    </xf>
    <xf numFmtId="0" fontId="24" fillId="0" borderId="0" xfId="0" applyFont="1" applyBorder="1" applyAlignment="1" applyProtection="1">
      <alignment horizontal="left" vertical="center" wrapText="1"/>
    </xf>
    <xf numFmtId="165" fontId="50" fillId="0" borderId="0" xfId="0" applyNumberFormat="1" applyFont="1" applyFill="1" applyBorder="1" applyAlignment="1">
      <alignment horizontal="right"/>
    </xf>
    <xf numFmtId="165" fontId="50" fillId="9" borderId="0" xfId="0" applyNumberFormat="1" applyFont="1" applyFill="1" applyBorder="1" applyAlignment="1">
      <alignment horizontal="right"/>
    </xf>
    <xf numFmtId="0" fontId="50" fillId="0" borderId="0" xfId="0" applyFont="1" applyFill="1" applyBorder="1" applyAlignment="1">
      <alignment horizontal="left"/>
    </xf>
    <xf numFmtId="165" fontId="50" fillId="10" borderId="0" xfId="0" applyNumberFormat="1" applyFont="1" applyFill="1" applyBorder="1" applyAlignment="1">
      <alignment horizontal="right"/>
    </xf>
    <xf numFmtId="0" fontId="11" fillId="0" borderId="0" xfId="0" applyFont="1" applyFill="1" applyAlignment="1">
      <alignment horizontal="justify" vertical="top" wrapText="1"/>
    </xf>
    <xf numFmtId="0" fontId="11" fillId="0" borderId="0" xfId="0" applyFont="1" applyFill="1" applyAlignment="1">
      <alignment horizontal="right"/>
    </xf>
    <xf numFmtId="0" fontId="7" fillId="0" borderId="27" xfId="0" applyFont="1" applyBorder="1" applyAlignment="1">
      <alignment horizontal="justify" vertical="top" wrapText="1"/>
    </xf>
    <xf numFmtId="0" fontId="11" fillId="0" borderId="27" xfId="0" applyFont="1" applyBorder="1" applyAlignment="1">
      <alignment horizontal="right"/>
    </xf>
    <xf numFmtId="0" fontId="12" fillId="0" borderId="27" xfId="0" applyFont="1" applyFill="1" applyBorder="1" applyAlignment="1">
      <alignment horizontal="right"/>
    </xf>
    <xf numFmtId="4" fontId="12" fillId="0" borderId="27" xfId="0" applyNumberFormat="1" applyFont="1" applyFill="1" applyBorder="1" applyAlignment="1">
      <alignment horizontal="right"/>
    </xf>
    <xf numFmtId="4" fontId="8" fillId="0" borderId="27" xfId="0" applyNumberFormat="1" applyFont="1" applyFill="1" applyBorder="1" applyAlignment="1">
      <alignment horizontal="right"/>
    </xf>
    <xf numFmtId="0" fontId="11" fillId="0" borderId="0" xfId="0" applyFont="1" applyFill="1" applyAlignment="1">
      <alignment vertical="top" wrapText="1"/>
    </xf>
    <xf numFmtId="0" fontId="10" fillId="0" borderId="0" xfId="0" applyFont="1" applyFill="1" applyBorder="1" applyAlignment="1">
      <alignment horizontal="left" vertical="top"/>
    </xf>
    <xf numFmtId="0" fontId="10" fillId="11" borderId="0" xfId="0" applyFont="1" applyFill="1" applyBorder="1" applyAlignment="1" applyProtection="1">
      <alignment horizontal="left" vertical="center"/>
    </xf>
    <xf numFmtId="0" fontId="15" fillId="0" borderId="0" xfId="0" applyFont="1" applyFill="1" applyBorder="1" applyAlignment="1">
      <alignment horizontal="center" vertical="center" wrapText="1"/>
    </xf>
    <xf numFmtId="0" fontId="19" fillId="2" borderId="28" xfId="0" applyFont="1" applyFill="1" applyBorder="1" applyAlignment="1">
      <alignment horizontal="left" vertical="top"/>
    </xf>
    <xf numFmtId="4" fontId="34" fillId="2" borderId="29" xfId="0" applyNumberFormat="1" applyFont="1" applyFill="1" applyBorder="1" applyAlignment="1">
      <alignment horizontal="right"/>
    </xf>
    <xf numFmtId="0" fontId="10" fillId="0" borderId="0" xfId="0" applyFont="1" applyFill="1" applyBorder="1" applyAlignment="1">
      <alignment horizontal="left" vertical="top" wrapText="1"/>
    </xf>
    <xf numFmtId="0" fontId="7" fillId="0" borderId="5" xfId="0" applyFont="1" applyBorder="1" applyAlignment="1">
      <alignment vertical="top" wrapText="1"/>
    </xf>
    <xf numFmtId="0" fontId="22" fillId="0" borderId="0" xfId="0" applyFont="1" applyAlignment="1">
      <alignment horizontal="right"/>
    </xf>
    <xf numFmtId="4" fontId="22" fillId="0" borderId="0" xfId="0" applyNumberFormat="1" applyFont="1" applyFill="1" applyAlignment="1">
      <alignment horizontal="right"/>
    </xf>
    <xf numFmtId="4" fontId="23" fillId="0" borderId="0" xfId="0" applyNumberFormat="1" applyFont="1" applyFill="1" applyBorder="1" applyAlignment="1">
      <alignment horizontal="right"/>
    </xf>
    <xf numFmtId="165" fontId="22" fillId="0" borderId="0" xfId="0" applyNumberFormat="1" applyFont="1" applyFill="1" applyBorder="1" applyAlignment="1">
      <alignment horizontal="right"/>
    </xf>
    <xf numFmtId="0" fontId="23" fillId="0" borderId="0" xfId="0" applyFont="1" applyAlignment="1">
      <alignment vertical="top"/>
    </xf>
    <xf numFmtId="0" fontId="23" fillId="0" borderId="0" xfId="0" applyFont="1" applyAlignment="1">
      <alignment vertical="top" wrapText="1"/>
    </xf>
    <xf numFmtId="0" fontId="22" fillId="0" borderId="0" xfId="0" applyFont="1" applyAlignment="1">
      <alignment horizontal="left" vertical="top"/>
    </xf>
    <xf numFmtId="0" fontId="22" fillId="0" borderId="0" xfId="0" applyFont="1" applyAlignment="1">
      <alignment horizontal="justify" vertical="top" wrapText="1"/>
    </xf>
    <xf numFmtId="0" fontId="23" fillId="0" borderId="0" xfId="0" applyFont="1" applyBorder="1" applyAlignment="1">
      <alignment horizontal="right"/>
    </xf>
    <xf numFmtId="0" fontId="23" fillId="0" borderId="0" xfId="0" applyFont="1" applyFill="1" applyBorder="1" applyAlignment="1">
      <alignment horizontal="right"/>
    </xf>
    <xf numFmtId="165" fontId="26" fillId="0" borderId="0" xfId="0" applyNumberFormat="1" applyFont="1" applyFill="1" applyBorder="1" applyAlignment="1">
      <alignment horizontal="right"/>
    </xf>
    <xf numFmtId="0" fontId="24" fillId="0" borderId="0" xfId="0" applyFont="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vertical="top" wrapText="1"/>
    </xf>
    <xf numFmtId="4" fontId="51" fillId="0" borderId="0" xfId="0" applyNumberFormat="1" applyFont="1" applyAlignment="1">
      <alignment horizontal="center" vertical="top"/>
    </xf>
    <xf numFmtId="4" fontId="51" fillId="0" borderId="0" xfId="0" applyNumberFormat="1" applyFont="1" applyAlignment="1">
      <alignment vertical="top"/>
    </xf>
    <xf numFmtId="0" fontId="26" fillId="0" borderId="0" xfId="0" applyFont="1" applyAlignment="1">
      <alignment horizontal="left" vertical="top"/>
    </xf>
    <xf numFmtId="0" fontId="24" fillId="0" borderId="0" xfId="0" applyFont="1" applyBorder="1" applyAlignment="1">
      <alignment vertical="top" wrapText="1"/>
    </xf>
    <xf numFmtId="0" fontId="26" fillId="0" borderId="0" xfId="0" applyFont="1" applyBorder="1" applyAlignment="1">
      <alignment horizontal="right"/>
    </xf>
    <xf numFmtId="0" fontId="24" fillId="0" borderId="0" xfId="0" applyFont="1" applyFill="1" applyBorder="1" applyAlignment="1">
      <alignment horizontal="right"/>
    </xf>
    <xf numFmtId="4" fontId="24" fillId="0" borderId="0" xfId="0" applyNumberFormat="1" applyFont="1" applyFill="1" applyBorder="1" applyAlignment="1">
      <alignment horizontal="right"/>
    </xf>
    <xf numFmtId="0" fontId="22" fillId="0" borderId="0" xfId="3" applyFont="1" applyFill="1" applyBorder="1" applyAlignment="1" applyProtection="1">
      <alignment horizontal="justify" vertical="top" wrapText="1"/>
    </xf>
    <xf numFmtId="0" fontId="22" fillId="0" borderId="0" xfId="3" applyFont="1" applyBorder="1" applyAlignment="1" applyProtection="1">
      <alignment horizontal="left" vertical="top" wrapText="1"/>
    </xf>
    <xf numFmtId="0" fontId="44" fillId="0" borderId="0" xfId="0" applyFont="1" applyBorder="1" applyAlignment="1">
      <alignment horizontal="right"/>
    </xf>
    <xf numFmtId="0" fontId="44" fillId="0" borderId="0" xfId="0" applyFont="1" applyFill="1" applyBorder="1" applyAlignment="1">
      <alignment horizontal="right"/>
    </xf>
    <xf numFmtId="4" fontId="44" fillId="0" borderId="0" xfId="0" applyNumberFormat="1" applyFont="1" applyFill="1" applyBorder="1" applyAlignment="1">
      <alignment horizontal="right"/>
    </xf>
    <xf numFmtId="165" fontId="53" fillId="0" borderId="0" xfId="0" applyNumberFormat="1" applyFont="1" applyFill="1" applyBorder="1" applyAlignment="1">
      <alignment horizontal="right"/>
    </xf>
    <xf numFmtId="0" fontId="43" fillId="0" borderId="0" xfId="0" applyFont="1" applyAlignment="1">
      <alignment horizontal="justify" vertical="top" wrapText="1"/>
    </xf>
    <xf numFmtId="0" fontId="43" fillId="0" borderId="0" xfId="0" applyFont="1" applyFill="1" applyAlignment="1">
      <alignment horizontal="justify" vertical="top" wrapText="1"/>
    </xf>
    <xf numFmtId="0" fontId="22" fillId="0" borderId="0" xfId="0" applyFont="1" applyBorder="1" applyAlignment="1">
      <alignment horizontal="justify" vertical="top" wrapText="1"/>
    </xf>
    <xf numFmtId="0" fontId="22" fillId="0" borderId="0" xfId="0" applyFont="1" applyBorder="1" applyAlignment="1">
      <alignment horizontal="left" vertical="top"/>
    </xf>
    <xf numFmtId="0" fontId="4" fillId="0" borderId="0" xfId="0" applyFont="1" applyAlignment="1">
      <alignment horizontal="left" wrapText="1"/>
    </xf>
    <xf numFmtId="0" fontId="10" fillId="12" borderId="25" xfId="0" applyFont="1" applyFill="1" applyBorder="1" applyAlignment="1" applyProtection="1">
      <alignment horizontal="left" vertical="center" wrapText="1"/>
    </xf>
    <xf numFmtId="0" fontId="10" fillId="12" borderId="2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12" borderId="25" xfId="0" applyFont="1" applyFill="1" applyBorder="1" applyAlignment="1" applyProtection="1">
      <alignment horizontal="center" vertical="center" wrapText="1"/>
    </xf>
    <xf numFmtId="0" fontId="7" fillId="11" borderId="24" xfId="0" applyFont="1" applyFill="1" applyBorder="1" applyAlignment="1">
      <alignment horizontal="left" vertical="top"/>
    </xf>
    <xf numFmtId="0" fontId="7" fillId="11" borderId="25" xfId="0" applyFont="1" applyFill="1" applyBorder="1" applyAlignment="1" applyProtection="1">
      <alignment horizontal="left" vertical="center" wrapText="1"/>
    </xf>
    <xf numFmtId="0" fontId="7" fillId="11" borderId="26" xfId="0" applyFont="1" applyFill="1" applyBorder="1" applyAlignment="1" applyProtection="1">
      <alignment horizontal="left" vertical="center" wrapText="1"/>
    </xf>
    <xf numFmtId="0" fontId="54"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7" fillId="0" borderId="0" xfId="0" applyFont="1" applyFill="1" applyBorder="1" applyAlignment="1">
      <alignment horizontal="right" vertical="top" wrapText="1"/>
    </xf>
    <xf numFmtId="0" fontId="7" fillId="11" borderId="24" xfId="0" applyFont="1" applyFill="1" applyBorder="1" applyAlignment="1" applyProtection="1">
      <alignment horizontal="left" vertical="center"/>
    </xf>
    <xf numFmtId="0" fontId="7" fillId="11" borderId="25" xfId="0" applyFont="1" applyFill="1" applyBorder="1" applyAlignment="1" applyProtection="1">
      <alignment horizontal="left" vertical="center"/>
    </xf>
    <xf numFmtId="0" fontId="7" fillId="11" borderId="26" xfId="0" applyFont="1" applyFill="1" applyBorder="1" applyAlignment="1" applyProtection="1">
      <alignment horizontal="left" vertical="center"/>
    </xf>
    <xf numFmtId="0" fontId="37" fillId="0" borderId="0" xfId="0" applyFont="1" applyFill="1" applyBorder="1" applyAlignment="1">
      <alignment horizontal="right"/>
    </xf>
    <xf numFmtId="4" fontId="54" fillId="0" borderId="0" xfId="0" applyNumberFormat="1" applyFont="1" applyFill="1" applyBorder="1" applyAlignment="1">
      <alignment horizontal="right"/>
    </xf>
    <xf numFmtId="0" fontId="7" fillId="0" borderId="0" xfId="0" applyFont="1" applyFill="1" applyBorder="1" applyAlignment="1" applyProtection="1">
      <alignment horizontal="left" vertical="center"/>
    </xf>
    <xf numFmtId="0" fontId="8" fillId="0" borderId="0" xfId="0" applyFont="1" applyFill="1" applyBorder="1"/>
    <xf numFmtId="0" fontId="8" fillId="0" borderId="0" xfId="0" applyFont="1"/>
    <xf numFmtId="0" fontId="7" fillId="0" borderId="0" xfId="0" applyFont="1" applyFill="1" applyBorder="1" applyAlignment="1">
      <alignment horizontal="left" vertical="top"/>
    </xf>
    <xf numFmtId="0" fontId="7" fillId="0" borderId="0" xfId="0" applyFont="1" applyFill="1" applyBorder="1" applyAlignment="1" applyProtection="1">
      <alignment horizontal="left" vertical="center" wrapText="1"/>
    </xf>
    <xf numFmtId="0" fontId="7" fillId="7" borderId="24" xfId="0" applyFont="1" applyFill="1" applyBorder="1" applyAlignment="1">
      <alignment horizontal="left" vertical="top"/>
    </xf>
    <xf numFmtId="0" fontId="7" fillId="7" borderId="25" xfId="0" applyFont="1" applyFill="1" applyBorder="1" applyAlignment="1" applyProtection="1">
      <alignment horizontal="left" vertical="center" wrapText="1"/>
    </xf>
    <xf numFmtId="0" fontId="7" fillId="7" borderId="26" xfId="0" applyFont="1" applyFill="1" applyBorder="1" applyAlignment="1" applyProtection="1">
      <alignment horizontal="left" vertical="center" wrapText="1"/>
    </xf>
    <xf numFmtId="16" fontId="11" fillId="0" borderId="0" xfId="0" applyNumberFormat="1" applyFont="1" applyFill="1" applyAlignment="1">
      <alignment horizontal="left" vertical="top"/>
    </xf>
    <xf numFmtId="0" fontId="39" fillId="0" borderId="0" xfId="0" applyFont="1" applyFill="1" applyAlignment="1">
      <alignment horizontal="left" vertical="top"/>
    </xf>
    <xf numFmtId="0" fontId="36" fillId="0" borderId="0" xfId="0" applyFont="1" applyFill="1" applyAlignment="1">
      <alignment horizontal="left" vertical="top"/>
    </xf>
    <xf numFmtId="0" fontId="22" fillId="0" borderId="0" xfId="0" applyFont="1" applyFill="1" applyAlignment="1">
      <alignment horizontal="left" vertical="top"/>
    </xf>
    <xf numFmtId="0" fontId="28" fillId="0" borderId="0" xfId="0" applyFont="1" applyFill="1"/>
    <xf numFmtId="0" fontId="26" fillId="0" borderId="0" xfId="0" applyFont="1" applyFill="1" applyAlignment="1">
      <alignment horizontal="left" vertical="top"/>
    </xf>
    <xf numFmtId="0" fontId="22" fillId="0" borderId="0" xfId="0" applyFont="1" applyFill="1" applyAlignment="1">
      <alignment horizontal="justify" vertical="top" wrapText="1"/>
    </xf>
    <xf numFmtId="0" fontId="52" fillId="0" borderId="0" xfId="0" applyFont="1"/>
    <xf numFmtId="0" fontId="0" fillId="0" borderId="0" xfId="0" applyAlignment="1">
      <alignment horizontal="center" vertical="center"/>
    </xf>
    <xf numFmtId="0" fontId="0" fillId="0" borderId="0" xfId="0" applyAlignment="1">
      <alignment horizontal="center" vertical="center"/>
    </xf>
    <xf numFmtId="166" fontId="62" fillId="0" borderId="0" xfId="7" applyNumberFormat="1" applyFont="1" applyFill="1" applyBorder="1" applyAlignment="1">
      <alignment horizontal="center" vertical="top"/>
    </xf>
    <xf numFmtId="4" fontId="61" fillId="0" borderId="0" xfId="7" applyNumberFormat="1" applyFont="1" applyBorder="1" applyAlignment="1">
      <alignment horizontal="right" wrapText="1"/>
    </xf>
    <xf numFmtId="4" fontId="61" fillId="0" borderId="3" xfId="7" applyNumberFormat="1" applyFont="1" applyBorder="1" applyAlignment="1">
      <alignment horizontal="right" wrapText="1"/>
    </xf>
    <xf numFmtId="4" fontId="61" fillId="0" borderId="3" xfId="7" applyNumberFormat="1" applyFont="1" applyBorder="1" applyAlignment="1">
      <alignment horizontal="center" wrapText="1"/>
    </xf>
    <xf numFmtId="0" fontId="61" fillId="0" borderId="0" xfId="7" applyFont="1" applyBorder="1" applyAlignment="1">
      <alignment horizontal="center" wrapText="1"/>
    </xf>
    <xf numFmtId="4" fontId="62" fillId="0" borderId="0" xfId="8" applyNumberFormat="1" applyFont="1" applyFill="1" applyAlignment="1">
      <alignment horizontal="right"/>
    </xf>
    <xf numFmtId="0" fontId="62" fillId="0" borderId="0" xfId="8" applyFont="1" applyFill="1" applyAlignment="1">
      <alignment horizontal="right"/>
    </xf>
    <xf numFmtId="0" fontId="62" fillId="0" borderId="0" xfId="8" applyFont="1" applyFill="1" applyAlignment="1">
      <alignment vertical="top" wrapText="1"/>
    </xf>
    <xf numFmtId="4" fontId="62" fillId="0" borderId="0" xfId="5" applyNumberFormat="1" applyFont="1" applyFill="1" applyBorder="1" applyAlignment="1">
      <alignment horizontal="right"/>
    </xf>
    <xf numFmtId="4" fontId="62" fillId="0" borderId="0" xfId="9" applyNumberFormat="1" applyFont="1" applyFill="1" applyBorder="1" applyAlignment="1">
      <alignment horizontal="right"/>
    </xf>
    <xf numFmtId="0" fontId="62" fillId="0" borderId="0" xfId="9" applyFont="1" applyFill="1" applyBorder="1" applyAlignment="1">
      <alignment horizontal="right"/>
    </xf>
    <xf numFmtId="0" fontId="62" fillId="0" borderId="0" xfId="9" applyFont="1" applyFill="1" applyBorder="1" applyAlignment="1">
      <alignment horizontal="left" vertical="top" wrapText="1"/>
    </xf>
    <xf numFmtId="49" fontId="62" fillId="0" borderId="0" xfId="9" applyNumberFormat="1" applyFont="1" applyFill="1" applyBorder="1" applyAlignment="1">
      <alignment horizontal="right" vertical="top"/>
    </xf>
    <xf numFmtId="166" fontId="62" fillId="0" borderId="0" xfId="9" applyNumberFormat="1" applyFont="1" applyFill="1" applyBorder="1" applyAlignment="1">
      <alignment horizontal="right" vertical="top"/>
    </xf>
    <xf numFmtId="0" fontId="62" fillId="0" borderId="0" xfId="7" applyFont="1" applyFill="1" applyAlignment="1">
      <alignment vertical="top" wrapText="1"/>
    </xf>
    <xf numFmtId="4" fontId="4" fillId="0" borderId="0" xfId="10" applyNumberFormat="1" applyFont="1" applyFill="1" applyAlignment="1" applyProtection="1">
      <alignment horizontal="right"/>
      <protection locked="0"/>
    </xf>
    <xf numFmtId="4" fontId="61" fillId="0" borderId="0" xfId="7" applyNumberFormat="1" applyFont="1" applyBorder="1" applyAlignment="1">
      <alignment horizontal="center" wrapText="1"/>
    </xf>
    <xf numFmtId="166" fontId="63" fillId="0" borderId="0" xfId="7" applyNumberFormat="1" applyFont="1" applyFill="1" applyBorder="1" applyAlignment="1">
      <alignment horizontal="center" vertical="top"/>
    </xf>
    <xf numFmtId="0" fontId="2" fillId="0" borderId="0" xfId="7" applyFont="1" applyProtection="1"/>
    <xf numFmtId="0" fontId="61" fillId="0" borderId="0" xfId="7" applyFont="1" applyProtection="1"/>
    <xf numFmtId="0" fontId="61" fillId="0" borderId="0" xfId="7" applyFont="1" applyAlignment="1" applyProtection="1">
      <alignment horizontal="right"/>
    </xf>
    <xf numFmtId="0" fontId="61" fillId="0" borderId="0" xfId="7" applyFont="1" applyAlignment="1" applyProtection="1">
      <alignment horizontal="center"/>
    </xf>
    <xf numFmtId="0" fontId="61" fillId="0" borderId="0" xfId="7" applyFont="1" applyAlignment="1" applyProtection="1">
      <alignment horizontal="justify"/>
    </xf>
    <xf numFmtId="4" fontId="61" fillId="0" borderId="0" xfId="7" applyNumberFormat="1" applyFont="1" applyAlignment="1">
      <alignment horizontal="right"/>
    </xf>
    <xf numFmtId="0" fontId="61" fillId="0" borderId="0" xfId="7" applyFont="1"/>
    <xf numFmtId="4" fontId="61" fillId="0" borderId="0" xfId="7" applyNumberFormat="1" applyFont="1"/>
    <xf numFmtId="0" fontId="61" fillId="0" borderId="0" xfId="7" applyFont="1" applyAlignment="1">
      <alignment horizontal="center"/>
    </xf>
    <xf numFmtId="4" fontId="61" fillId="0" borderId="23" xfId="7" applyNumberFormat="1" applyFont="1" applyBorder="1" applyAlignment="1">
      <alignment horizontal="right" wrapText="1"/>
    </xf>
    <xf numFmtId="0" fontId="62" fillId="0" borderId="25" xfId="7" applyFont="1" applyBorder="1" applyAlignment="1">
      <alignment vertical="center" wrapText="1"/>
    </xf>
    <xf numFmtId="0" fontId="62" fillId="0" borderId="25" xfId="7" applyFont="1" applyBorder="1" applyAlignment="1">
      <alignment horizontal="center" vertical="center" wrapText="1"/>
    </xf>
    <xf numFmtId="4" fontId="62" fillId="0" borderId="24" xfId="7" applyNumberFormat="1" applyFont="1" applyBorder="1" applyAlignment="1">
      <alignment vertical="center" wrapText="1"/>
    </xf>
    <xf numFmtId="0" fontId="62" fillId="0" borderId="0" xfId="7" applyFont="1" applyAlignment="1">
      <alignment vertical="center" wrapText="1"/>
    </xf>
    <xf numFmtId="4" fontId="62" fillId="0" borderId="0" xfId="7" applyNumberFormat="1" applyFont="1" applyAlignment="1">
      <alignment vertical="center" wrapText="1"/>
    </xf>
    <xf numFmtId="0" fontId="62" fillId="0" borderId="0" xfId="7" applyFont="1" applyAlignment="1">
      <alignment horizontal="center" vertical="center" wrapText="1"/>
    </xf>
    <xf numFmtId="0" fontId="2" fillId="0" borderId="0" xfId="7" applyFont="1" applyFill="1" applyProtection="1"/>
    <xf numFmtId="0" fontId="61" fillId="0" borderId="0" xfId="7" applyFont="1" applyFill="1" applyProtection="1"/>
    <xf numFmtId="4" fontId="61" fillId="0" borderId="0" xfId="7" applyNumberFormat="1" applyFont="1" applyFill="1" applyBorder="1" applyAlignment="1">
      <alignment horizontal="right" wrapText="1"/>
    </xf>
    <xf numFmtId="0" fontId="61" fillId="0" borderId="0" xfId="7" applyFont="1" applyFill="1" applyAlignment="1">
      <alignment horizontal="center" wrapText="1"/>
    </xf>
    <xf numFmtId="4" fontId="61" fillId="0" borderId="0" xfId="7" applyNumberFormat="1" applyFont="1" applyFill="1" applyBorder="1" applyAlignment="1">
      <alignment horizontal="center" wrapText="1"/>
    </xf>
    <xf numFmtId="0" fontId="61" fillId="0" borderId="0" xfId="7" applyFont="1" applyFill="1" applyAlignment="1">
      <alignment horizontal="justify" vertical="top" wrapText="1"/>
    </xf>
    <xf numFmtId="4" fontId="61" fillId="0" borderId="3" xfId="7" applyNumberFormat="1" applyFont="1" applyFill="1" applyBorder="1" applyAlignment="1">
      <alignment horizontal="right" wrapText="1"/>
    </xf>
    <xf numFmtId="4" fontId="61" fillId="0" borderId="3" xfId="7" applyNumberFormat="1" applyFont="1" applyFill="1" applyBorder="1" applyAlignment="1">
      <alignment horizontal="center" wrapText="1"/>
    </xf>
    <xf numFmtId="4" fontId="61" fillId="0" borderId="0" xfId="7" applyNumberFormat="1" applyFont="1" applyFill="1" applyAlignment="1">
      <alignment horizontal="right" wrapText="1"/>
    </xf>
    <xf numFmtId="4" fontId="61" fillId="0" borderId="0" xfId="7" applyNumberFormat="1" applyFont="1" applyFill="1" applyAlignment="1">
      <alignment horizontal="center" wrapText="1"/>
    </xf>
    <xf numFmtId="0" fontId="62" fillId="0" borderId="0" xfId="7" applyFont="1" applyFill="1" applyAlignment="1">
      <alignment horizontal="center" wrapText="1"/>
    </xf>
    <xf numFmtId="0" fontId="61" fillId="0" borderId="0" xfId="7" applyFont="1" applyFill="1"/>
    <xf numFmtId="0" fontId="61" fillId="0" borderId="0" xfId="7" applyFont="1" applyFill="1" applyAlignment="1">
      <alignment wrapText="1"/>
    </xf>
    <xf numFmtId="4" fontId="61" fillId="0" borderId="0" xfId="7" applyNumberFormat="1" applyFont="1" applyFill="1" applyBorder="1" applyAlignment="1">
      <alignment wrapText="1"/>
    </xf>
    <xf numFmtId="0" fontId="61" fillId="0" borderId="0" xfId="7" applyFont="1" applyFill="1" applyAlignment="1">
      <alignment vertical="top" wrapText="1"/>
    </xf>
    <xf numFmtId="4" fontId="61" fillId="0" borderId="0" xfId="7" applyNumberFormat="1" applyFont="1" applyFill="1" applyAlignment="1">
      <alignment horizontal="right"/>
    </xf>
    <xf numFmtId="4" fontId="61" fillId="0" borderId="0" xfId="7" applyNumberFormat="1" applyFont="1" applyFill="1"/>
    <xf numFmtId="0" fontId="61" fillId="0" borderId="0" xfId="7" applyFont="1" applyAlignment="1">
      <alignment horizontal="center" wrapText="1"/>
    </xf>
    <xf numFmtId="0" fontId="61" fillId="0" borderId="0" xfId="7" applyFont="1" applyFill="1" applyAlignment="1">
      <alignment horizontal="left" wrapText="1" indent="3"/>
    </xf>
    <xf numFmtId="0" fontId="61" fillId="0" borderId="0" xfId="7" applyFont="1" applyFill="1" applyAlignment="1">
      <alignment horizontal="left" vertical="top" wrapText="1" indent="3"/>
    </xf>
    <xf numFmtId="0" fontId="69" fillId="0" borderId="0" xfId="7" applyFont="1" applyFill="1" applyProtection="1"/>
    <xf numFmtId="0" fontId="62" fillId="0" borderId="0" xfId="7" applyFont="1" applyFill="1" applyProtection="1"/>
    <xf numFmtId="4" fontId="62" fillId="0" borderId="0" xfId="7" applyNumberFormat="1" applyFont="1" applyFill="1" applyAlignment="1">
      <alignment horizontal="right" wrapText="1"/>
    </xf>
    <xf numFmtId="4" fontId="62" fillId="0" borderId="0" xfId="7" applyNumberFormat="1" applyFont="1" applyFill="1" applyAlignment="1">
      <alignment horizontal="center" wrapText="1"/>
    </xf>
    <xf numFmtId="0" fontId="62" fillId="0" borderId="0" xfId="7" applyFont="1" applyFill="1" applyAlignment="1">
      <alignment horizontal="justify" vertical="top" wrapText="1"/>
    </xf>
    <xf numFmtId="4" fontId="62" fillId="0" borderId="3" xfId="7" applyNumberFormat="1" applyFont="1" applyFill="1" applyBorder="1" applyAlignment="1">
      <alignment horizontal="right" wrapText="1"/>
    </xf>
    <xf numFmtId="4" fontId="62" fillId="0" borderId="3" xfId="7" applyNumberFormat="1" applyFont="1" applyFill="1" applyBorder="1" applyAlignment="1">
      <alignment horizontal="center" wrapText="1"/>
    </xf>
    <xf numFmtId="0" fontId="62" fillId="0" borderId="0" xfId="7" applyFont="1" applyFill="1" applyAlignment="1">
      <alignment horizontal="left" vertical="top" wrapText="1" indent="3"/>
    </xf>
    <xf numFmtId="0" fontId="61" fillId="0" borderId="0" xfId="7" applyFont="1" applyFill="1" applyAlignment="1">
      <alignment horizontal="left" vertical="top" wrapText="1" indent="2"/>
    </xf>
    <xf numFmtId="0" fontId="61" fillId="0" borderId="0" xfId="7" applyFont="1" applyFill="1" applyAlignment="1" applyProtection="1">
      <alignment horizontal="center"/>
    </xf>
    <xf numFmtId="0" fontId="68" fillId="0" borderId="0" xfId="7" applyFont="1" applyAlignment="1" applyProtection="1">
      <alignment horizontal="justify"/>
    </xf>
    <xf numFmtId="0" fontId="2" fillId="0" borderId="0" xfId="7" applyFont="1" applyAlignment="1" applyProtection="1">
      <alignment horizontal="right"/>
    </xf>
    <xf numFmtId="0" fontId="2" fillId="0" borderId="0" xfId="7" applyFont="1" applyAlignment="1" applyProtection="1">
      <alignment horizontal="center"/>
    </xf>
    <xf numFmtId="4" fontId="61" fillId="0" borderId="23" xfId="7" applyNumberFormat="1" applyFont="1" applyBorder="1" applyAlignment="1">
      <alignment horizontal="right"/>
    </xf>
    <xf numFmtId="0" fontId="61" fillId="0" borderId="0" xfId="7" applyFont="1" applyBorder="1" applyAlignment="1">
      <alignment horizontal="justify" vertical="top" wrapText="1"/>
    </xf>
    <xf numFmtId="0" fontId="61" fillId="0" borderId="0" xfId="7" applyFont="1" applyFill="1" applyAlignment="1">
      <alignment horizontal="left" wrapText="1"/>
    </xf>
    <xf numFmtId="0" fontId="61" fillId="0" borderId="0" xfId="7" applyFont="1" applyAlignment="1">
      <alignment horizontal="justify" vertical="top" wrapText="1"/>
    </xf>
    <xf numFmtId="9" fontId="61" fillId="0" borderId="0" xfId="7" applyNumberFormat="1" applyFont="1" applyFill="1" applyAlignment="1">
      <alignment horizontal="center" vertical="top" wrapText="1"/>
    </xf>
    <xf numFmtId="0" fontId="62" fillId="0" borderId="0" xfId="6" applyNumberFormat="1" applyFont="1" applyFill="1" applyBorder="1" applyAlignment="1" applyProtection="1">
      <alignment horizontal="left" vertical="top" wrapText="1"/>
    </xf>
    <xf numFmtId="4" fontId="61" fillId="0" borderId="0" xfId="7" applyNumberFormat="1" applyFont="1" applyAlignment="1">
      <alignment horizontal="right" wrapText="1"/>
    </xf>
    <xf numFmtId="4" fontId="61" fillId="0" borderId="0" xfId="7" applyNumberFormat="1" applyFont="1" applyAlignment="1">
      <alignment horizontal="center" wrapText="1"/>
    </xf>
    <xf numFmtId="0" fontId="61" fillId="0" borderId="0" xfId="7" applyFont="1" applyAlignment="1">
      <alignment horizontal="left" vertical="top" wrapText="1" indent="3"/>
    </xf>
    <xf numFmtId="0" fontId="71" fillId="0" borderId="0" xfId="0" applyFont="1"/>
    <xf numFmtId="0" fontId="0" fillId="0" borderId="0" xfId="0" applyAlignment="1"/>
    <xf numFmtId="166" fontId="63" fillId="0" borderId="0" xfId="11" applyNumberFormat="1" applyFont="1" applyFill="1" applyBorder="1" applyAlignment="1">
      <alignment horizontal="center" vertical="top"/>
    </xf>
    <xf numFmtId="0" fontId="68" fillId="0" borderId="0" xfId="11" applyFont="1" applyBorder="1" applyAlignment="1" applyProtection="1">
      <alignment horizontal="justify"/>
    </xf>
    <xf numFmtId="0" fontId="1" fillId="0" borderId="0" xfId="11" applyFont="1" applyBorder="1" applyAlignment="1" applyProtection="1">
      <alignment horizontal="center"/>
    </xf>
    <xf numFmtId="1" fontId="60" fillId="0" borderId="0" xfId="11" applyNumberFormat="1" applyFont="1" applyFill="1" applyBorder="1" applyAlignment="1" applyProtection="1">
      <alignment horizontal="right" wrapText="1"/>
    </xf>
    <xf numFmtId="0" fontId="1" fillId="0" borderId="0" xfId="11" applyFont="1" applyBorder="1" applyAlignment="1" applyProtection="1">
      <alignment horizontal="right"/>
    </xf>
    <xf numFmtId="0" fontId="1" fillId="0" borderId="0" xfId="11" applyFont="1" applyBorder="1" applyProtection="1"/>
    <xf numFmtId="166" fontId="62" fillId="0" borderId="0" xfId="11" applyNumberFormat="1" applyFont="1" applyFill="1" applyBorder="1" applyAlignment="1">
      <alignment horizontal="center" vertical="top"/>
    </xf>
    <xf numFmtId="0" fontId="62" fillId="0" borderId="0" xfId="11" applyFont="1" applyFill="1" applyAlignment="1" applyProtection="1">
      <alignment vertical="top" wrapText="1"/>
    </xf>
    <xf numFmtId="0" fontId="61" fillId="0" borderId="0" xfId="11" applyFont="1" applyBorder="1" applyAlignment="1">
      <alignment horizontal="center" wrapText="1"/>
    </xf>
    <xf numFmtId="4" fontId="61" fillId="0" borderId="0" xfId="11" applyNumberFormat="1" applyFont="1" applyBorder="1" applyAlignment="1">
      <alignment horizontal="center" wrapText="1"/>
    </xf>
    <xf numFmtId="4" fontId="62" fillId="0" borderId="0" xfId="11" applyNumberFormat="1" applyFont="1" applyFill="1" applyBorder="1" applyAlignment="1" applyProtection="1">
      <alignment horizontal="right"/>
      <protection locked="0"/>
    </xf>
    <xf numFmtId="4" fontId="61" fillId="0" borderId="0" xfId="11" applyNumberFormat="1" applyFont="1" applyBorder="1" applyAlignment="1">
      <alignment horizontal="right" wrapText="1"/>
    </xf>
    <xf numFmtId="0" fontId="5" fillId="0" borderId="0" xfId="11" applyFont="1" applyFill="1"/>
    <xf numFmtId="4" fontId="61" fillId="0" borderId="3" xfId="11" applyNumberFormat="1" applyFont="1" applyBorder="1" applyAlignment="1">
      <alignment horizontal="center" wrapText="1"/>
    </xf>
    <xf numFmtId="4" fontId="62" fillId="0" borderId="0" xfId="11" applyNumberFormat="1" applyFont="1" applyFill="1" applyAlignment="1" applyProtection="1">
      <alignment horizontal="right"/>
      <protection locked="0"/>
    </xf>
    <xf numFmtId="4" fontId="61" fillId="0" borderId="3" xfId="11" applyNumberFormat="1" applyFont="1" applyBorder="1" applyAlignment="1">
      <alignment horizontal="right" wrapText="1"/>
    </xf>
    <xf numFmtId="0" fontId="63" fillId="0" borderId="0" xfId="11" applyFont="1" applyFill="1" applyAlignment="1" applyProtection="1">
      <alignment vertical="top" wrapText="1"/>
    </xf>
    <xf numFmtId="0" fontId="1" fillId="0" borderId="0" xfId="11" applyFill="1" applyAlignment="1" applyProtection="1">
      <protection locked="0"/>
    </xf>
    <xf numFmtId="0" fontId="67" fillId="0" borderId="0" xfId="11" applyFont="1" applyFill="1" applyBorder="1" applyAlignment="1">
      <alignment horizontal="justify" vertical="justify" wrapText="1"/>
    </xf>
    <xf numFmtId="0" fontId="60" fillId="0" borderId="0" xfId="11" applyFont="1" applyFill="1" applyBorder="1" applyAlignment="1">
      <alignment horizontal="justify" vertical="justify" wrapText="1"/>
    </xf>
    <xf numFmtId="2" fontId="62" fillId="0" borderId="0" xfId="11" applyNumberFormat="1" applyFont="1" applyFill="1" applyBorder="1" applyAlignment="1" applyProtection="1">
      <alignment horizontal="left" vertical="top" wrapText="1"/>
    </xf>
    <xf numFmtId="0" fontId="38" fillId="0" borderId="0" xfId="11" applyFont="1" applyFill="1" applyBorder="1"/>
    <xf numFmtId="49" fontId="62" fillId="0" borderId="0" xfId="11" applyNumberFormat="1" applyFont="1" applyFill="1" applyBorder="1" applyAlignment="1" applyProtection="1">
      <alignment vertical="top" wrapText="1"/>
    </xf>
    <xf numFmtId="0" fontId="62" fillId="0" borderId="0" xfId="11" applyFont="1" applyFill="1" applyBorder="1" applyAlignment="1" applyProtection="1">
      <alignment vertical="top" wrapText="1"/>
    </xf>
    <xf numFmtId="0" fontId="65" fillId="0" borderId="0" xfId="11" applyFont="1" applyFill="1" applyBorder="1"/>
    <xf numFmtId="0" fontId="4" fillId="0" borderId="0" xfId="11" applyFont="1" applyFill="1" applyBorder="1"/>
    <xf numFmtId="0" fontId="5" fillId="0" borderId="0" xfId="11" applyFont="1" applyFill="1" applyBorder="1" applyAlignment="1" applyProtection="1">
      <alignment horizontal="right"/>
      <protection locked="0"/>
    </xf>
    <xf numFmtId="0" fontId="66" fillId="0" borderId="0" xfId="11" applyFont="1" applyFill="1" applyBorder="1" applyProtection="1">
      <protection locked="0"/>
    </xf>
    <xf numFmtId="166" fontId="5" fillId="0" borderId="0" xfId="11" applyNumberFormat="1" applyFont="1" applyFill="1" applyAlignment="1" applyProtection="1">
      <alignment vertical="top"/>
      <protection locked="0"/>
    </xf>
    <xf numFmtId="0" fontId="4" fillId="0" borderId="0" xfId="11" applyFont="1" applyFill="1" applyAlignment="1" applyProtection="1">
      <alignment horizontal="left" vertical="top" wrapText="1"/>
      <protection locked="0"/>
    </xf>
    <xf numFmtId="0" fontId="5" fillId="0" borderId="0" xfId="11" applyFont="1" applyFill="1" applyAlignment="1" applyProtection="1">
      <alignment horizontal="right"/>
      <protection locked="0"/>
    </xf>
    <xf numFmtId="4" fontId="5" fillId="0" borderId="0" xfId="11" applyNumberFormat="1" applyFont="1" applyFill="1" applyBorder="1" applyAlignment="1" applyProtection="1">
      <alignment horizontal="right"/>
      <protection locked="0"/>
    </xf>
    <xf numFmtId="0" fontId="4" fillId="0" borderId="0" xfId="11" applyFont="1" applyFill="1" applyProtection="1">
      <protection locked="0"/>
    </xf>
    <xf numFmtId="2" fontId="62" fillId="0" borderId="0" xfId="11" applyNumberFormat="1" applyFont="1" applyFill="1" applyBorder="1" applyAlignment="1" applyProtection="1">
      <alignment vertical="top" wrapText="1"/>
    </xf>
    <xf numFmtId="0" fontId="1" fillId="0" borderId="0" xfId="11" applyFill="1" applyBorder="1"/>
    <xf numFmtId="0" fontId="62" fillId="0" borderId="0" xfId="11" applyFont="1" applyFill="1" applyBorder="1" applyAlignment="1" applyProtection="1">
      <alignment wrapText="1"/>
    </xf>
    <xf numFmtId="0" fontId="5" fillId="0" borderId="0" xfId="11" applyFont="1" applyFill="1" applyBorder="1"/>
    <xf numFmtId="0" fontId="5" fillId="7" borderId="0" xfId="11" applyFont="1" applyFill="1" applyBorder="1"/>
    <xf numFmtId="0" fontId="59" fillId="0" borderId="0" xfId="11" applyFont="1" applyFill="1" applyBorder="1"/>
    <xf numFmtId="0" fontId="66" fillId="0" borderId="0" xfId="11" applyFont="1" applyFill="1"/>
    <xf numFmtId="0" fontId="61" fillId="0" borderId="0" xfId="11" applyFont="1" applyAlignment="1">
      <alignment wrapText="1"/>
    </xf>
    <xf numFmtId="0" fontId="5" fillId="0" borderId="0" xfId="11" applyFont="1" applyFill="1" applyBorder="1" applyAlignment="1">
      <alignment horizontal="right"/>
    </xf>
    <xf numFmtId="4" fontId="5" fillId="0" borderId="0" xfId="11" applyNumberFormat="1" applyFont="1" applyFill="1" applyBorder="1" applyAlignment="1">
      <alignment horizontal="right"/>
    </xf>
    <xf numFmtId="0" fontId="35" fillId="0" borderId="0" xfId="11" applyFont="1" applyFill="1" applyBorder="1"/>
    <xf numFmtId="166" fontId="5" fillId="0" borderId="0" xfId="11" applyNumberFormat="1" applyFont="1" applyFill="1" applyBorder="1" applyAlignment="1">
      <alignment vertical="top"/>
    </xf>
    <xf numFmtId="49" fontId="5" fillId="0" borderId="0" xfId="11" applyNumberFormat="1" applyFont="1" applyFill="1" applyBorder="1" applyAlignment="1">
      <alignment vertical="top" wrapText="1"/>
    </xf>
    <xf numFmtId="0" fontId="5" fillId="0" borderId="0" xfId="11" applyFont="1" applyFill="1" applyBorder="1" applyAlignment="1" applyProtection="1">
      <alignment horizontal="right"/>
    </xf>
    <xf numFmtId="0" fontId="62" fillId="0" borderId="0" xfId="11" applyFont="1" applyFill="1" applyAlignment="1">
      <alignment vertical="center" wrapText="1"/>
    </xf>
    <xf numFmtId="0" fontId="64" fillId="0" borderId="0" xfId="11" applyFont="1" applyFill="1" applyBorder="1"/>
    <xf numFmtId="0" fontId="62" fillId="0" borderId="0" xfId="11" applyFont="1" applyFill="1" applyAlignment="1">
      <alignment vertical="top" wrapText="1"/>
    </xf>
    <xf numFmtId="0" fontId="62" fillId="0" borderId="0" xfId="11" applyFont="1" applyFill="1" applyAlignment="1">
      <alignment horizontal="right"/>
    </xf>
    <xf numFmtId="4" fontId="62" fillId="0" borderId="0" xfId="11" applyNumberFormat="1" applyFont="1" applyFill="1" applyAlignment="1">
      <alignment horizontal="right"/>
    </xf>
    <xf numFmtId="0" fontId="62" fillId="0" borderId="0" xfId="11" applyFont="1" applyFill="1"/>
    <xf numFmtId="166" fontId="62" fillId="0" borderId="0" xfId="11" applyNumberFormat="1" applyFont="1" applyFill="1" applyAlignment="1">
      <alignment vertical="top"/>
    </xf>
    <xf numFmtId="168" fontId="63" fillId="0" borderId="0" xfId="11" applyNumberFormat="1" applyFont="1" applyFill="1" applyAlignment="1">
      <alignment vertical="top"/>
    </xf>
    <xf numFmtId="169" fontId="63" fillId="0" borderId="0" xfId="11" applyNumberFormat="1" applyFont="1" applyFill="1" applyAlignment="1">
      <alignment horizontal="right" vertical="top"/>
    </xf>
    <xf numFmtId="167" fontId="62" fillId="0" borderId="0" xfId="11" applyNumberFormat="1" applyFont="1" applyFill="1" applyAlignment="1">
      <alignment horizontal="right" vertical="top"/>
    </xf>
    <xf numFmtId="166" fontId="62" fillId="0" borderId="0" xfId="11" applyNumberFormat="1" applyFont="1" applyFill="1" applyBorder="1" applyAlignment="1">
      <alignment vertical="top"/>
    </xf>
    <xf numFmtId="0" fontId="60" fillId="0" borderId="0" xfId="11" applyFont="1" applyFill="1" applyBorder="1" applyAlignment="1" applyProtection="1">
      <alignment wrapText="1"/>
    </xf>
    <xf numFmtId="0" fontId="62" fillId="0" borderId="0" xfId="11" applyFont="1" applyBorder="1" applyAlignment="1">
      <alignment horizontal="justify" vertical="center" wrapText="1"/>
    </xf>
    <xf numFmtId="0" fontId="62" fillId="0" borderId="0" xfId="11" applyFont="1" applyBorder="1" applyAlignment="1">
      <alignment vertical="center" wrapText="1"/>
    </xf>
    <xf numFmtId="4" fontId="62" fillId="0" borderId="0" xfId="11" applyNumberFormat="1" applyFont="1" applyBorder="1" applyAlignment="1">
      <alignment vertical="center" wrapText="1"/>
    </xf>
    <xf numFmtId="4" fontId="62" fillId="0" borderId="0" xfId="11" applyNumberFormat="1" applyFont="1" applyBorder="1" applyAlignment="1">
      <alignment horizontal="justify" vertical="center" wrapText="1"/>
    </xf>
    <xf numFmtId="0" fontId="61" fillId="0" borderId="0" xfId="11" applyFont="1" applyBorder="1"/>
    <xf numFmtId="4" fontId="61" fillId="0" borderId="0" xfId="11" applyNumberFormat="1" applyFont="1" applyBorder="1"/>
    <xf numFmtId="4" fontId="61" fillId="0" borderId="0" xfId="11" applyNumberFormat="1" applyFont="1" applyBorder="1" applyAlignment="1">
      <alignment horizontal="right"/>
    </xf>
    <xf numFmtId="0" fontId="61" fillId="0" borderId="0" xfId="11" applyFont="1" applyBorder="1" applyAlignment="1">
      <alignment horizontal="justify"/>
    </xf>
    <xf numFmtId="0" fontId="61" fillId="0" borderId="0" xfId="11" applyFont="1" applyBorder="1" applyAlignment="1" applyProtection="1">
      <alignment horizontal="justify"/>
    </xf>
    <xf numFmtId="3" fontId="44" fillId="0" borderId="0" xfId="0" applyNumberFormat="1" applyFont="1" applyBorder="1" applyAlignment="1" applyProtection="1">
      <alignment horizontal="left" vertical="center" wrapText="1"/>
    </xf>
    <xf numFmtId="4" fontId="44" fillId="0" borderId="0" xfId="0" applyNumberFormat="1" applyFont="1" applyBorder="1" applyAlignment="1" applyProtection="1">
      <alignment horizontal="left" vertical="center" wrapText="1"/>
    </xf>
    <xf numFmtId="4" fontId="44" fillId="0" borderId="31" xfId="0" applyNumberFormat="1" applyFont="1" applyFill="1" applyBorder="1" applyAlignment="1" applyProtection="1">
      <alignment horizontal="left" vertical="center" wrapText="1"/>
    </xf>
    <xf numFmtId="4" fontId="44" fillId="0" borderId="0" xfId="0" applyNumberFormat="1" applyFont="1" applyFill="1" applyBorder="1" applyAlignment="1" applyProtection="1">
      <alignment horizontal="left" vertical="center" wrapText="1"/>
    </xf>
    <xf numFmtId="4" fontId="44" fillId="0" borderId="12" xfId="0" applyNumberFormat="1" applyFont="1" applyBorder="1" applyAlignment="1" applyProtection="1">
      <alignment horizontal="left" vertical="center" wrapText="1"/>
    </xf>
    <xf numFmtId="4" fontId="44" fillId="0" borderId="12" xfId="0" applyNumberFormat="1" applyFont="1" applyFill="1" applyBorder="1" applyAlignment="1" applyProtection="1">
      <alignment horizontal="left" vertical="center" wrapText="1"/>
    </xf>
    <xf numFmtId="4" fontId="44" fillId="0" borderId="0" xfId="0" applyNumberFormat="1" applyFont="1" applyFill="1" applyBorder="1" applyAlignment="1" applyProtection="1">
      <alignment horizontal="left" vertical="center" wrapText="1"/>
      <protection locked="0"/>
    </xf>
    <xf numFmtId="4" fontId="45" fillId="4" borderId="0" xfId="0" applyNumberFormat="1" applyFont="1" applyFill="1" applyBorder="1" applyAlignment="1" applyProtection="1">
      <alignment horizontal="left" vertical="center" wrapText="1"/>
      <protection locked="0"/>
    </xf>
    <xf numFmtId="0" fontId="79" fillId="0" borderId="0" xfId="0" applyFont="1" applyBorder="1" applyAlignment="1">
      <alignment horizontal="left" vertical="center" wrapText="1"/>
    </xf>
    <xf numFmtId="0" fontId="80" fillId="0" borderId="0" xfId="0" applyFont="1" applyBorder="1" applyAlignment="1">
      <alignment horizontal="left" vertical="center" wrapText="1"/>
    </xf>
    <xf numFmtId="2" fontId="76" fillId="0" borderId="0" xfId="0" applyNumberFormat="1" applyFont="1" applyFill="1" applyBorder="1" applyAlignment="1">
      <alignment horizontal="left" vertical="center" wrapText="1"/>
    </xf>
    <xf numFmtId="2" fontId="76" fillId="0" borderId="0" xfId="0" applyNumberFormat="1" applyFont="1" applyBorder="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Fill="1" applyAlignment="1">
      <alignment horizontal="left" vertical="center" wrapText="1"/>
    </xf>
    <xf numFmtId="0" fontId="78" fillId="0" borderId="0" xfId="0" applyFont="1" applyAlignment="1">
      <alignment horizontal="left" vertical="center" wrapText="1"/>
    </xf>
    <xf numFmtId="2" fontId="79" fillId="0" borderId="0" xfId="0" applyNumberFormat="1" applyFont="1" applyBorder="1" applyAlignment="1">
      <alignment horizontal="left" vertical="center" wrapText="1"/>
    </xf>
    <xf numFmtId="0" fontId="80" fillId="0" borderId="0" xfId="0" applyFont="1" applyFill="1" applyBorder="1" applyAlignment="1">
      <alignment horizontal="left" vertical="center" wrapText="1"/>
    </xf>
    <xf numFmtId="0" fontId="81" fillId="0" borderId="0" xfId="0" applyFont="1" applyBorder="1" applyAlignment="1">
      <alignment horizontal="left" vertical="center" wrapText="1"/>
    </xf>
    <xf numFmtId="0" fontId="77" fillId="0" borderId="0" xfId="0" applyFont="1" applyBorder="1" applyAlignment="1">
      <alignment horizontal="left" vertical="center" wrapText="1"/>
    </xf>
    <xf numFmtId="0" fontId="78" fillId="0" borderId="0" xfId="0" applyFont="1" applyBorder="1" applyAlignment="1">
      <alignment horizontal="left" vertical="center" wrapText="1"/>
    </xf>
    <xf numFmtId="0" fontId="82" fillId="0" borderId="0" xfId="0" applyFont="1" applyBorder="1" applyAlignment="1">
      <alignment horizontal="left" vertical="center" wrapText="1"/>
    </xf>
    <xf numFmtId="4" fontId="75" fillId="0" borderId="0" xfId="0" applyNumberFormat="1" applyFont="1" applyFill="1" applyAlignment="1">
      <alignment horizontal="right"/>
    </xf>
    <xf numFmtId="1" fontId="86" fillId="0" borderId="0" xfId="11" applyNumberFormat="1" applyFont="1" applyFill="1" applyBorder="1" applyAlignment="1" applyProtection="1">
      <alignment horizontal="right" wrapText="1"/>
    </xf>
    <xf numFmtId="0" fontId="86" fillId="0" borderId="0" xfId="11" applyFont="1" applyFill="1"/>
    <xf numFmtId="0" fontId="86" fillId="0" borderId="0" xfId="11" applyNumberFormat="1" applyFont="1" applyFill="1" applyBorder="1" applyAlignment="1" applyProtection="1">
      <alignment vertical="top" wrapText="1"/>
      <protection hidden="1"/>
    </xf>
    <xf numFmtId="0" fontId="86" fillId="0" borderId="0" xfId="11" applyNumberFormat="1" applyFont="1" applyFill="1" applyBorder="1" applyAlignment="1" applyProtection="1">
      <alignment horizontal="right" wrapText="1"/>
      <protection hidden="1"/>
    </xf>
    <xf numFmtId="0" fontId="86" fillId="0" borderId="0" xfId="11" applyNumberFormat="1" applyFont="1" applyFill="1" applyBorder="1" applyProtection="1">
      <protection locked="0"/>
    </xf>
    <xf numFmtId="4" fontId="86" fillId="0" borderId="0" xfId="11" applyNumberFormat="1" applyFont="1" applyFill="1" applyBorder="1" applyProtection="1">
      <protection hidden="1"/>
    </xf>
    <xf numFmtId="1" fontId="62" fillId="0" borderId="0" xfId="11" applyNumberFormat="1" applyFont="1" applyFill="1" applyBorder="1" applyAlignment="1" applyProtection="1">
      <alignment horizontal="right" wrapText="1"/>
    </xf>
    <xf numFmtId="170" fontId="62" fillId="0" borderId="0" xfId="11" applyNumberFormat="1" applyFont="1" applyFill="1" applyAlignment="1">
      <alignment horizontal="right"/>
    </xf>
    <xf numFmtId="4" fontId="62" fillId="0" borderId="3" xfId="11" applyNumberFormat="1" applyFont="1" applyBorder="1" applyAlignment="1">
      <alignment horizontal="center" wrapText="1"/>
    </xf>
    <xf numFmtId="4" fontId="62" fillId="0" borderId="3" xfId="11" applyNumberFormat="1" applyFont="1" applyBorder="1" applyAlignment="1">
      <alignment horizontal="right" wrapText="1"/>
    </xf>
    <xf numFmtId="0" fontId="62" fillId="0" borderId="0" xfId="11" applyFont="1" applyBorder="1" applyAlignment="1">
      <alignment horizontal="center" wrapText="1"/>
    </xf>
    <xf numFmtId="4" fontId="62" fillId="0" borderId="0" xfId="11" applyNumberFormat="1" applyFont="1" applyBorder="1" applyAlignment="1">
      <alignment horizontal="center" wrapText="1"/>
    </xf>
    <xf numFmtId="4" fontId="62" fillId="0" borderId="0" xfId="11" applyNumberFormat="1" applyFont="1" applyBorder="1" applyAlignment="1">
      <alignment horizontal="right" wrapText="1"/>
    </xf>
    <xf numFmtId="0" fontId="62" fillId="0" borderId="0" xfId="11" applyNumberFormat="1" applyFont="1" applyAlignment="1" applyProtection="1">
      <alignment horizontal="justify" vertical="top" wrapText="1"/>
      <protection locked="0"/>
    </xf>
    <xf numFmtId="0" fontId="62" fillId="0" borderId="0" xfId="11" applyFont="1" applyFill="1" applyBorder="1" applyAlignment="1">
      <alignment vertical="center" wrapText="1"/>
    </xf>
    <xf numFmtId="0" fontId="62" fillId="0" borderId="0" xfId="11" applyFont="1" applyAlignment="1">
      <alignment horizontal="left"/>
    </xf>
    <xf numFmtId="0" fontId="63" fillId="0" borderId="27" xfId="11" applyFont="1" applyFill="1" applyBorder="1" applyAlignment="1" applyProtection="1">
      <alignment vertical="top" wrapText="1"/>
    </xf>
    <xf numFmtId="165" fontId="0" fillId="0" borderId="0" xfId="0" applyNumberFormat="1"/>
    <xf numFmtId="165" fontId="11" fillId="0" borderId="0" xfId="0" applyNumberFormat="1" applyFont="1" applyFill="1" applyBorder="1" applyAlignment="1">
      <alignment horizontal="right"/>
    </xf>
    <xf numFmtId="165" fontId="7" fillId="11" borderId="23" xfId="0" applyNumberFormat="1" applyFont="1" applyFill="1" applyBorder="1" applyAlignment="1">
      <alignment horizontal="right"/>
    </xf>
    <xf numFmtId="165" fontId="7" fillId="0" borderId="0" xfId="0" applyNumberFormat="1" applyFont="1" applyFill="1" applyBorder="1" applyAlignment="1"/>
    <xf numFmtId="165" fontId="7" fillId="0" borderId="0" xfId="0" applyNumberFormat="1" applyFont="1" applyFill="1" applyBorder="1" applyAlignment="1">
      <alignment horizontal="right"/>
    </xf>
    <xf numFmtId="165" fontId="8" fillId="0" borderId="0" xfId="0" applyNumberFormat="1" applyFont="1"/>
    <xf numFmtId="165" fontId="7" fillId="5" borderId="8" xfId="0" applyNumberFormat="1" applyFont="1" applyFill="1" applyBorder="1" applyAlignment="1">
      <alignment horizontal="right"/>
    </xf>
    <xf numFmtId="165" fontId="14" fillId="0" borderId="0" xfId="0" applyNumberFormat="1" applyFont="1" applyFill="1" applyBorder="1" applyAlignment="1">
      <alignment horizontal="right"/>
    </xf>
    <xf numFmtId="165" fontId="7" fillId="7" borderId="23" xfId="0" applyNumberFormat="1" applyFont="1" applyFill="1" applyBorder="1" applyAlignment="1">
      <alignment horizontal="right"/>
    </xf>
    <xf numFmtId="165" fontId="7" fillId="13" borderId="8" xfId="0" applyNumberFormat="1" applyFont="1" applyFill="1" applyBorder="1" applyAlignment="1">
      <alignment horizontal="right"/>
    </xf>
    <xf numFmtId="165" fontId="10" fillId="10" borderId="8" xfId="0" applyNumberFormat="1" applyFont="1" applyFill="1" applyBorder="1" applyAlignment="1">
      <alignment horizontal="right"/>
    </xf>
    <xf numFmtId="165" fontId="14" fillId="5" borderId="8" xfId="0" applyNumberFormat="1" applyFont="1" applyFill="1" applyBorder="1" applyAlignment="1">
      <alignment horizontal="right"/>
    </xf>
    <xf numFmtId="165" fontId="20" fillId="2" borderId="30" xfId="0" applyNumberFormat="1" applyFont="1" applyFill="1" applyBorder="1" applyAlignment="1">
      <alignment vertical="center"/>
    </xf>
    <xf numFmtId="165" fontId="20" fillId="0" borderId="0" xfId="0" applyNumberFormat="1" applyFont="1" applyFill="1" applyBorder="1" applyAlignment="1">
      <alignment vertical="center"/>
    </xf>
    <xf numFmtId="165" fontId="0" fillId="0" borderId="0" xfId="0" applyNumberForma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165" fontId="28" fillId="0" borderId="13" xfId="0" applyNumberFormat="1" applyFont="1" applyBorder="1" applyAlignment="1" applyProtection="1">
      <alignment horizontal="center" vertical="top" wrapText="1"/>
    </xf>
    <xf numFmtId="165" fontId="28" fillId="0" borderId="14" xfId="0" applyNumberFormat="1" applyFont="1" applyBorder="1" applyAlignment="1" applyProtection="1">
      <alignment horizontal="center" vertical="top" wrapText="1"/>
    </xf>
    <xf numFmtId="165" fontId="28" fillId="0" borderId="15" xfId="0" applyNumberFormat="1" applyFont="1" applyBorder="1" applyAlignment="1" applyProtection="1">
      <alignment horizontal="center" vertical="top" wrapText="1"/>
    </xf>
    <xf numFmtId="0" fontId="20" fillId="2" borderId="29" xfId="0" applyFont="1" applyFill="1" applyBorder="1" applyAlignment="1">
      <alignment horizontal="justify" vertical="center" wrapText="1"/>
    </xf>
    <xf numFmtId="0" fontId="19" fillId="2" borderId="29" xfId="0" applyFont="1" applyFill="1" applyBorder="1" applyAlignment="1">
      <alignment vertical="center"/>
    </xf>
    <xf numFmtId="0" fontId="22" fillId="0" borderId="16" xfId="0" applyFont="1" applyBorder="1" applyAlignment="1" applyProtection="1">
      <alignment horizontal="left" vertical="top" wrapText="1"/>
    </xf>
    <xf numFmtId="0" fontId="22" fillId="0" borderId="17" xfId="0" applyFont="1" applyBorder="1" applyAlignment="1" applyProtection="1">
      <alignment horizontal="left" vertical="top" wrapText="1"/>
    </xf>
    <xf numFmtId="0" fontId="22" fillId="0" borderId="7" xfId="0" applyFont="1" applyBorder="1" applyAlignment="1" applyProtection="1">
      <alignment horizontal="left" vertical="top" wrapText="1"/>
    </xf>
    <xf numFmtId="0" fontId="22" fillId="0" borderId="18" xfId="0" applyFont="1" applyBorder="1" applyAlignment="1" applyProtection="1">
      <alignment horizontal="left" vertical="top" wrapText="1"/>
    </xf>
    <xf numFmtId="0" fontId="22" fillId="0" borderId="19" xfId="0" applyFont="1" applyBorder="1" applyAlignment="1" applyProtection="1">
      <alignment horizontal="left" vertical="top" wrapText="1"/>
    </xf>
    <xf numFmtId="0" fontId="22" fillId="0" borderId="20" xfId="0" applyFont="1" applyBorder="1" applyAlignment="1" applyProtection="1">
      <alignment horizontal="left" vertical="top" wrapText="1"/>
    </xf>
    <xf numFmtId="0" fontId="29" fillId="0" borderId="16"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0" fillId="2" borderId="24" xfId="0" applyFont="1" applyFill="1" applyBorder="1" applyAlignment="1">
      <alignment horizontal="center" vertical="center" wrapText="1"/>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7" fillId="5" borderId="24" xfId="0" applyFont="1" applyFill="1" applyBorder="1" applyAlignment="1">
      <alignment horizontal="lef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7" fillId="13" borderId="24" xfId="0" applyFont="1" applyFill="1" applyBorder="1" applyAlignment="1">
      <alignment horizontal="left" vertical="center" wrapText="1"/>
    </xf>
    <xf numFmtId="0" fontId="8" fillId="13" borderId="25" xfId="0" applyFont="1" applyFill="1" applyBorder="1" applyAlignment="1">
      <alignment horizontal="left" vertical="center"/>
    </xf>
    <xf numFmtId="0" fontId="8" fillId="13" borderId="26" xfId="0" applyFont="1" applyFill="1" applyBorder="1" applyAlignment="1">
      <alignment horizontal="left" vertical="center"/>
    </xf>
    <xf numFmtId="0" fontId="10" fillId="10" borderId="24" xfId="0" applyFont="1" applyFill="1" applyBorder="1" applyAlignment="1">
      <alignment horizontal="left" vertical="center" wrapText="1"/>
    </xf>
    <xf numFmtId="0" fontId="70" fillId="10" borderId="25" xfId="0" applyFont="1" applyFill="1" applyBorder="1" applyAlignment="1">
      <alignment horizontal="left" vertical="center"/>
    </xf>
    <xf numFmtId="0" fontId="70" fillId="10" borderId="26" xfId="0" applyFont="1" applyFill="1" applyBorder="1" applyAlignment="1">
      <alignment horizontal="left" vertical="center"/>
    </xf>
    <xf numFmtId="0" fontId="5" fillId="0" borderId="0" xfId="0" applyFont="1" applyAlignment="1">
      <alignment horizontal="center" vertical="center" wrapText="1"/>
    </xf>
    <xf numFmtId="0" fontId="0" fillId="0" borderId="0" xfId="0" applyAlignment="1">
      <alignment horizontal="center" vertical="center"/>
    </xf>
    <xf numFmtId="0" fontId="10" fillId="10" borderId="6" xfId="0" applyFont="1" applyFill="1" applyBorder="1" applyAlignment="1" applyProtection="1">
      <alignment horizontal="left" vertical="center" wrapText="1"/>
    </xf>
    <xf numFmtId="0" fontId="10" fillId="10" borderId="22" xfId="0" applyFont="1" applyFill="1" applyBorder="1" applyAlignment="1" applyProtection="1">
      <alignment horizontal="left" vertical="center" wrapText="1"/>
    </xf>
    <xf numFmtId="0" fontId="10" fillId="10" borderId="9" xfId="0" applyFont="1" applyFill="1" applyBorder="1" applyAlignment="1" applyProtection="1">
      <alignment horizontal="left" vertical="center" wrapText="1"/>
    </xf>
    <xf numFmtId="0" fontId="48" fillId="0" borderId="24" xfId="0" applyFont="1" applyBorder="1" applyAlignment="1">
      <alignment horizontal="center"/>
    </xf>
    <xf numFmtId="0" fontId="48" fillId="0" borderId="26" xfId="0" applyFont="1" applyBorder="1" applyAlignment="1">
      <alignment horizontal="center"/>
    </xf>
    <xf numFmtId="165" fontId="48" fillId="0" borderId="24" xfId="0" applyNumberFormat="1" applyFont="1" applyBorder="1" applyAlignment="1">
      <alignment horizontal="center"/>
    </xf>
    <xf numFmtId="165" fontId="48" fillId="0" borderId="26" xfId="0" applyNumberFormat="1" applyFont="1" applyBorder="1" applyAlignment="1">
      <alignment horizontal="center"/>
    </xf>
    <xf numFmtId="0" fontId="10" fillId="7" borderId="22"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9" borderId="6" xfId="0" applyFont="1" applyFill="1" applyBorder="1" applyAlignment="1" applyProtection="1">
      <alignment horizontal="left" vertical="center" wrapText="1"/>
    </xf>
    <xf numFmtId="0" fontId="10" fillId="9" borderId="22" xfId="0" applyFont="1" applyFill="1" applyBorder="1" applyAlignment="1" applyProtection="1">
      <alignment horizontal="left" vertical="center" wrapText="1"/>
    </xf>
    <xf numFmtId="0" fontId="10" fillId="9" borderId="9" xfId="0" applyFont="1" applyFill="1" applyBorder="1" applyAlignment="1" applyProtection="1">
      <alignment horizontal="left" vertical="center" wrapText="1"/>
    </xf>
    <xf numFmtId="0" fontId="7" fillId="0" borderId="5" xfId="0" applyFont="1" applyBorder="1" applyAlignment="1">
      <alignment vertical="top" wrapText="1"/>
    </xf>
    <xf numFmtId="0" fontId="4" fillId="0" borderId="5" xfId="0" applyFont="1" applyBorder="1" applyAlignment="1"/>
    <xf numFmtId="0" fontId="7" fillId="0" borderId="27" xfId="0" applyFont="1" applyBorder="1" applyAlignment="1">
      <alignment vertical="top" wrapText="1"/>
    </xf>
    <xf numFmtId="0" fontId="48" fillId="8" borderId="21" xfId="0" applyFont="1" applyFill="1" applyBorder="1" applyAlignment="1">
      <alignment horizontal="center" vertical="center"/>
    </xf>
    <xf numFmtId="0" fontId="83" fillId="0" borderId="0" xfId="0" applyFont="1" applyAlignment="1">
      <alignment horizontal="center" vertical="center" wrapText="1"/>
    </xf>
    <xf numFmtId="0" fontId="84" fillId="0" borderId="0" xfId="0" applyFont="1" applyAlignment="1">
      <alignment horizontal="center" vertical="center"/>
    </xf>
    <xf numFmtId="0" fontId="84" fillId="0" borderId="0" xfId="0" applyFont="1" applyAlignment="1">
      <alignment horizontal="center" vertical="center" wrapText="1"/>
    </xf>
    <xf numFmtId="3" fontId="28" fillId="0" borderId="13" xfId="0" applyNumberFormat="1" applyFont="1" applyBorder="1" applyAlignment="1" applyProtection="1">
      <alignment horizontal="center" vertical="top" wrapText="1"/>
    </xf>
    <xf numFmtId="3" fontId="28" fillId="0" borderId="14" xfId="0" applyNumberFormat="1" applyFont="1" applyBorder="1" applyAlignment="1" applyProtection="1">
      <alignment horizontal="center" vertical="top" wrapText="1"/>
    </xf>
    <xf numFmtId="3" fontId="28" fillId="0" borderId="15" xfId="0" applyNumberFormat="1" applyFont="1" applyBorder="1" applyAlignment="1" applyProtection="1">
      <alignment horizontal="center" vertical="top" wrapText="1"/>
    </xf>
    <xf numFmtId="0" fontId="14" fillId="14" borderId="6" xfId="0" applyFont="1" applyFill="1" applyBorder="1" applyAlignment="1" applyProtection="1">
      <alignment horizontal="center" vertical="center" wrapText="1"/>
    </xf>
    <xf numFmtId="0" fontId="49" fillId="14" borderId="22" xfId="0" applyFont="1" applyFill="1" applyBorder="1" applyAlignment="1">
      <alignment horizontal="center" vertical="center"/>
    </xf>
    <xf numFmtId="0" fontId="49" fillId="14" borderId="9" xfId="0" applyFont="1" applyFill="1" applyBorder="1" applyAlignment="1">
      <alignment horizontal="center" vertical="center"/>
    </xf>
    <xf numFmtId="0" fontId="76" fillId="0" borderId="0" xfId="0" applyFont="1" applyBorder="1" applyAlignment="1">
      <alignment horizontal="center" vertical="center"/>
    </xf>
    <xf numFmtId="4" fontId="83" fillId="0" borderId="0" xfId="0" applyNumberFormat="1" applyFont="1" applyFill="1" applyBorder="1" applyAlignment="1">
      <alignment horizontal="center" vertical="center"/>
    </xf>
    <xf numFmtId="0" fontId="83" fillId="0" borderId="0" xfId="0" applyFont="1" applyAlignment="1">
      <alignment horizontal="center" vertical="center"/>
    </xf>
    <xf numFmtId="0" fontId="87" fillId="0" borderId="0" xfId="0" applyFont="1" applyAlignment="1">
      <alignment horizontal="center" vertical="center" wrapText="1"/>
    </xf>
    <xf numFmtId="0" fontId="85" fillId="0" borderId="0" xfId="7" applyFont="1" applyFill="1" applyAlignment="1">
      <alignment horizontal="center" vertical="center" wrapText="1"/>
    </xf>
    <xf numFmtId="0" fontId="62" fillId="0" borderId="0" xfId="7" applyFont="1" applyAlignment="1">
      <alignment horizontal="left" vertical="center" wrapText="1"/>
    </xf>
  </cellXfs>
  <cellStyles count="12">
    <cellStyle name="Normal 2" xfId="1"/>
    <cellStyle name="Normal 2 2" xfId="5"/>
    <cellStyle name="Normal_42-2006 Troškovnik Solar" xfId="6"/>
    <cellStyle name="Normal_KA-DOM" xfId="10"/>
    <cellStyle name="Normalno" xfId="0" builtinId="0"/>
    <cellStyle name="Obično 2" xfId="2"/>
    <cellStyle name="Obično 3" xfId="4"/>
    <cellStyle name="Obično 4" xfId="7"/>
    <cellStyle name="Obično 4 2" xfId="11"/>
    <cellStyle name="Obično_ETD2009_997_Materada_TROSKO_TENDER_A 2 2" xfId="9"/>
    <cellStyle name="Obično_troskovnik" xfId="8"/>
    <cellStyle name="Standard 2" xfId="3"/>
  </cellStyles>
  <dxfs count="0"/>
  <tableStyles count="0" defaultTableStyle="TableStyleMedium9" defaultPivotStyle="PivotStyleLight16"/>
  <colors>
    <mruColors>
      <color rgb="FF00FFFF"/>
      <color rgb="FF66FF66"/>
      <color rgb="FF00FF00"/>
      <color rgb="FFFF99FF"/>
      <color rgb="FFACFB9F"/>
      <color rgb="FFF0A8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85726</xdr:rowOff>
    </xdr:from>
    <xdr:to>
      <xdr:col>1</xdr:col>
      <xdr:colOff>3374121</xdr:colOff>
      <xdr:row>2</xdr:row>
      <xdr:rowOff>152400</xdr:rowOff>
    </xdr:to>
    <xdr:pic>
      <xdr:nvPicPr>
        <xdr:cNvPr id="2" name="Slika 2"/>
        <xdr:cNvPicPr>
          <a:picLocks noChangeAspect="1" noChangeArrowheads="1"/>
        </xdr:cNvPicPr>
      </xdr:nvPicPr>
      <xdr:blipFill>
        <a:blip xmlns:r="http://schemas.openxmlformats.org/officeDocument/2006/relationships" r:embed="rId1" cstate="print"/>
        <a:srcRect/>
        <a:stretch>
          <a:fillRect/>
        </a:stretch>
      </xdr:blipFill>
      <xdr:spPr bwMode="auto">
        <a:xfrm>
          <a:off x="114300" y="85726"/>
          <a:ext cx="3774171" cy="5238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153417</xdr:colOff>
      <xdr:row>0</xdr:row>
      <xdr:rowOff>47626</xdr:rowOff>
    </xdr:from>
    <xdr:to>
      <xdr:col>1</xdr:col>
      <xdr:colOff>3289413</xdr:colOff>
      <xdr:row>2</xdr:row>
      <xdr:rowOff>133350</xdr:rowOff>
    </xdr:to>
    <xdr:pic>
      <xdr:nvPicPr>
        <xdr:cNvPr id="2" name="Slika 2"/>
        <xdr:cNvPicPr>
          <a:picLocks noChangeAspect="1" noChangeArrowheads="1"/>
        </xdr:cNvPicPr>
      </xdr:nvPicPr>
      <xdr:blipFill>
        <a:blip xmlns:r="http://schemas.openxmlformats.org/officeDocument/2006/relationships" r:embed="rId1" cstate="print"/>
        <a:srcRect/>
        <a:stretch>
          <a:fillRect/>
        </a:stretch>
      </xdr:blipFill>
      <xdr:spPr bwMode="auto">
        <a:xfrm>
          <a:off x="153417" y="47626"/>
          <a:ext cx="3650346" cy="5429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outlinePr showOutlineSymbols="0"/>
  </sheetPr>
  <dimension ref="A1:H112"/>
  <sheetViews>
    <sheetView showZeros="0" tabSelected="1" showOutlineSymbols="0" zoomScaleNormal="100" zoomScaleSheetLayoutView="100" workbookViewId="0">
      <selection activeCell="F30" sqref="F30"/>
    </sheetView>
  </sheetViews>
  <sheetFormatPr defaultRowHeight="12.75"/>
  <cols>
    <col min="1" max="1" width="7.7109375" style="33" customWidth="1"/>
    <col min="2" max="2" width="53.140625" customWidth="1"/>
    <col min="3" max="3" width="7.7109375" customWidth="1"/>
    <col min="4" max="4" width="13.42578125" customWidth="1"/>
    <col min="5" max="5" width="12.7109375" customWidth="1"/>
    <col min="6" max="6" width="35.7109375" style="429" customWidth="1"/>
  </cols>
  <sheetData>
    <row r="1" spans="1:8" ht="18" customHeight="1">
      <c r="A1" s="451"/>
      <c r="B1" s="452"/>
      <c r="C1" s="457" t="s">
        <v>178</v>
      </c>
      <c r="D1" s="458"/>
      <c r="E1" s="107" t="s">
        <v>176</v>
      </c>
      <c r="F1" s="446" t="s">
        <v>43</v>
      </c>
    </row>
    <row r="2" spans="1:8" ht="18" customHeight="1">
      <c r="A2" s="453"/>
      <c r="B2" s="454"/>
      <c r="C2" s="459"/>
      <c r="D2" s="460"/>
      <c r="E2" s="108" t="s">
        <v>44</v>
      </c>
      <c r="F2" s="447"/>
    </row>
    <row r="3" spans="1:8" ht="18" customHeight="1">
      <c r="A3" s="455"/>
      <c r="B3" s="456"/>
      <c r="C3" s="461"/>
      <c r="D3" s="462"/>
      <c r="E3" s="109" t="s">
        <v>177</v>
      </c>
      <c r="F3" s="448"/>
    </row>
    <row r="4" spans="1:8" ht="15.75" customHeight="1"/>
    <row r="5" spans="1:8" ht="15.75" customHeight="1"/>
    <row r="6" spans="1:8" ht="37.5" customHeight="1">
      <c r="A6" s="463" t="s">
        <v>12</v>
      </c>
      <c r="B6" s="464"/>
      <c r="C6" s="465"/>
      <c r="D6" s="39"/>
      <c r="E6" s="45"/>
      <c r="F6" s="430"/>
      <c r="G6" s="14"/>
    </row>
    <row r="7" spans="1:8" ht="16.5" customHeight="1">
      <c r="A7" s="53"/>
      <c r="B7" s="173"/>
      <c r="C7" s="10"/>
      <c r="D7" s="39"/>
      <c r="E7" s="45"/>
      <c r="F7" s="430"/>
      <c r="G7" s="14"/>
    </row>
    <row r="8" spans="1:8" ht="16.5" customHeight="1">
      <c r="A8" s="53"/>
      <c r="B8" s="173"/>
      <c r="C8" s="10"/>
      <c r="D8" s="39"/>
      <c r="E8" s="45"/>
      <c r="F8" s="430"/>
      <c r="G8" s="14"/>
    </row>
    <row r="9" spans="1:8" ht="16.5" customHeight="1">
      <c r="A9" s="53"/>
      <c r="B9" s="173"/>
      <c r="C9" s="10"/>
      <c r="D9" s="39"/>
      <c r="E9" s="45"/>
      <c r="F9" s="430"/>
      <c r="G9" s="14"/>
    </row>
    <row r="10" spans="1:8" ht="30" customHeight="1">
      <c r="A10" s="213" t="s">
        <v>353</v>
      </c>
      <c r="B10" s="210" t="s">
        <v>175</v>
      </c>
      <c r="C10" s="210"/>
      <c r="D10" s="211"/>
      <c r="E10" s="45"/>
      <c r="F10" s="430"/>
      <c r="G10" s="14"/>
    </row>
    <row r="11" spans="1:8" ht="18.75" customHeight="1">
      <c r="A11" s="171"/>
      <c r="B11" s="212"/>
      <c r="C11" s="212"/>
      <c r="D11" s="212"/>
      <c r="E11" s="45"/>
      <c r="F11" s="430"/>
      <c r="G11" s="14"/>
    </row>
    <row r="12" spans="1:8" ht="18.75" customHeight="1">
      <c r="A12" s="53"/>
      <c r="B12" s="51"/>
      <c r="C12" s="48"/>
      <c r="D12" s="39"/>
      <c r="E12" s="45"/>
      <c r="F12" s="430"/>
      <c r="G12" s="14"/>
    </row>
    <row r="13" spans="1:8" s="1" customFormat="1" ht="25.5" customHeight="1">
      <c r="A13" s="214"/>
      <c r="B13" s="215" t="s">
        <v>253</v>
      </c>
      <c r="C13" s="215"/>
      <c r="D13" s="216"/>
      <c r="E13" s="217"/>
      <c r="F13" s="431">
        <f>'GRAĐ-OBRTNIČKI_ŠKOLE I DVORANA'!F780</f>
        <v>0</v>
      </c>
      <c r="G13" s="14"/>
      <c r="H13" s="34"/>
    </row>
    <row r="14" spans="1:8" ht="15.75">
      <c r="A14" s="218"/>
      <c r="B14" s="219"/>
      <c r="C14" s="101"/>
      <c r="D14" s="55"/>
      <c r="E14" s="26"/>
      <c r="F14" s="432"/>
      <c r="G14" s="14"/>
    </row>
    <row r="15" spans="1:8" ht="15.75">
      <c r="A15" s="23"/>
      <c r="B15" s="50"/>
      <c r="C15" s="101"/>
      <c r="D15" s="28"/>
      <c r="E15" s="26"/>
      <c r="F15" s="433"/>
      <c r="G15" s="16"/>
    </row>
    <row r="16" spans="1:8" ht="25.5" customHeight="1">
      <c r="A16" s="220"/>
      <c r="B16" s="221" t="s">
        <v>463</v>
      </c>
      <c r="C16" s="221"/>
      <c r="D16" s="222"/>
      <c r="E16" s="28"/>
      <c r="F16" s="431">
        <f>'GRAĐ-OBRTNIČKI_ŠKOLE I DVORANA'!F782</f>
        <v>0</v>
      </c>
      <c r="G16" s="14"/>
    </row>
    <row r="17" spans="1:7" ht="18.75" customHeight="1">
      <c r="A17" s="218"/>
      <c r="B17" s="219"/>
      <c r="C17" s="101"/>
      <c r="D17" s="223"/>
      <c r="E17" s="224"/>
      <c r="F17" s="432"/>
      <c r="G17" s="14"/>
    </row>
    <row r="18" spans="1:7" ht="18.75" customHeight="1">
      <c r="A18" s="218"/>
      <c r="B18" s="219"/>
      <c r="C18" s="101"/>
      <c r="D18" s="223"/>
      <c r="E18" s="224"/>
      <c r="F18" s="432"/>
      <c r="G18" s="14"/>
    </row>
    <row r="19" spans="1:7" ht="25.5" customHeight="1">
      <c r="A19" s="220"/>
      <c r="B19" s="221" t="s">
        <v>254</v>
      </c>
      <c r="C19" s="221"/>
      <c r="D19" s="222"/>
      <c r="E19" s="28"/>
      <c r="F19" s="431">
        <f>'GRAĐ-OBRTNIČKI_ŠKOLE I DVORANA'!F784</f>
        <v>0</v>
      </c>
      <c r="G19" s="172"/>
    </row>
    <row r="20" spans="1:7" ht="15.75">
      <c r="A20" s="225"/>
      <c r="B20" s="225"/>
      <c r="C20" s="225"/>
      <c r="D20" s="225"/>
      <c r="E20" s="28"/>
      <c r="F20" s="433"/>
      <c r="G20" s="14"/>
    </row>
    <row r="21" spans="1:7" ht="19.5" customHeight="1">
      <c r="A21" s="226"/>
      <c r="B21" s="226"/>
      <c r="C21" s="226"/>
      <c r="D21" s="227"/>
      <c r="E21" s="227"/>
      <c r="F21" s="434"/>
      <c r="G21" s="14"/>
    </row>
    <row r="22" spans="1:7" ht="25.5" customHeight="1">
      <c r="A22" s="466" t="s">
        <v>467</v>
      </c>
      <c r="B22" s="467"/>
      <c r="C22" s="467"/>
      <c r="D22" s="468"/>
      <c r="E22" s="28"/>
      <c r="F22" s="435">
        <f>SUM(F13:F19)</f>
        <v>0</v>
      </c>
      <c r="G22" s="14"/>
    </row>
    <row r="23" spans="1:7" ht="18.75" customHeight="1">
      <c r="A23" s="171"/>
      <c r="B23" s="176"/>
      <c r="C23" s="176"/>
      <c r="D23" s="176"/>
      <c r="E23" s="25"/>
      <c r="F23" s="436"/>
      <c r="G23" s="14"/>
    </row>
    <row r="24" spans="1:7" ht="18.75" customHeight="1">
      <c r="A24" s="171"/>
      <c r="B24" s="176"/>
      <c r="C24" s="176"/>
      <c r="D24" s="176"/>
      <c r="E24" s="25"/>
      <c r="F24" s="436"/>
      <c r="G24" s="14"/>
    </row>
    <row r="25" spans="1:7" ht="18.75" customHeight="1">
      <c r="A25" s="171"/>
      <c r="B25" s="176"/>
      <c r="C25" s="176"/>
      <c r="D25" s="176"/>
      <c r="E25" s="25"/>
      <c r="F25" s="436"/>
      <c r="G25" s="14"/>
    </row>
    <row r="26" spans="1:7" ht="18.75" customHeight="1">
      <c r="A26" s="171"/>
      <c r="B26" s="176"/>
      <c r="C26" s="176"/>
      <c r="D26" s="176"/>
      <c r="E26" s="25"/>
      <c r="F26" s="436"/>
      <c r="G26" s="14"/>
    </row>
    <row r="27" spans="1:7" ht="30" customHeight="1">
      <c r="A27" s="213" t="s">
        <v>354</v>
      </c>
      <c r="B27" s="210" t="s">
        <v>355</v>
      </c>
      <c r="C27" s="210"/>
      <c r="D27" s="211"/>
      <c r="E27" s="25"/>
      <c r="F27" s="436"/>
      <c r="G27" s="14"/>
    </row>
    <row r="28" spans="1:7" ht="18.75" customHeight="1">
      <c r="A28" s="171"/>
      <c r="B28" s="176"/>
      <c r="C28" s="176"/>
      <c r="D28" s="176"/>
      <c r="E28" s="25"/>
      <c r="F28" s="436"/>
      <c r="G28" s="14"/>
    </row>
    <row r="29" spans="1:7" ht="18.75" customHeight="1">
      <c r="A29" s="171"/>
      <c r="B29" s="176"/>
      <c r="C29" s="176"/>
      <c r="D29" s="176"/>
      <c r="E29" s="25"/>
      <c r="F29" s="436"/>
      <c r="G29" s="14"/>
    </row>
    <row r="30" spans="1:7" ht="25.5" customHeight="1">
      <c r="A30" s="230"/>
      <c r="B30" s="231" t="s">
        <v>460</v>
      </c>
      <c r="C30" s="231"/>
      <c r="D30" s="232"/>
      <c r="E30" s="217"/>
      <c r="F30" s="437">
        <f>IV_Ventilacija!G129</f>
        <v>0</v>
      </c>
      <c r="G30" s="14"/>
    </row>
    <row r="31" spans="1:7" ht="25.5" customHeight="1">
      <c r="A31" s="228"/>
      <c r="B31" s="229"/>
      <c r="C31" s="229"/>
      <c r="D31" s="229"/>
      <c r="E31" s="217"/>
      <c r="F31" s="433"/>
      <c r="G31" s="14"/>
    </row>
    <row r="32" spans="1:7" ht="25.5" customHeight="1">
      <c r="A32" s="230"/>
      <c r="B32" s="231" t="s">
        <v>461</v>
      </c>
      <c r="C32" s="231"/>
      <c r="D32" s="232"/>
      <c r="E32" s="217"/>
      <c r="F32" s="437">
        <f>V_Grijanje!G40</f>
        <v>0</v>
      </c>
      <c r="G32" s="14"/>
    </row>
    <row r="33" spans="1:7" ht="25.5" customHeight="1">
      <c r="A33" s="228"/>
      <c r="B33" s="229"/>
      <c r="C33" s="229"/>
      <c r="D33" s="229"/>
      <c r="E33" s="217"/>
      <c r="F33" s="433"/>
      <c r="G33" s="14"/>
    </row>
    <row r="34" spans="1:7" ht="25.5" customHeight="1">
      <c r="A34" s="230"/>
      <c r="B34" s="231" t="s">
        <v>466</v>
      </c>
      <c r="C34" s="231"/>
      <c r="D34" s="232"/>
      <c r="E34" s="217"/>
      <c r="F34" s="437">
        <f>'VI_Ostali radovi'!G21</f>
        <v>0</v>
      </c>
      <c r="G34" s="14"/>
    </row>
    <row r="35" spans="1:7" ht="18.75" customHeight="1">
      <c r="A35" s="228"/>
      <c r="B35" s="229"/>
      <c r="C35" s="229"/>
      <c r="D35" s="229"/>
      <c r="E35" s="217"/>
      <c r="F35" s="433"/>
      <c r="G35" s="14"/>
    </row>
    <row r="36" spans="1:7" ht="18.75" customHeight="1">
      <c r="A36" s="228"/>
      <c r="B36" s="229"/>
      <c r="C36" s="229"/>
      <c r="D36" s="229"/>
      <c r="E36" s="217"/>
      <c r="F36" s="433"/>
      <c r="G36" s="14"/>
    </row>
    <row r="37" spans="1:7" ht="25.5" customHeight="1">
      <c r="A37" s="469" t="s">
        <v>468</v>
      </c>
      <c r="B37" s="470"/>
      <c r="C37" s="470"/>
      <c r="D37" s="471"/>
      <c r="E37" s="217"/>
      <c r="F37" s="438">
        <f>SUM(F30:F34)</f>
        <v>0</v>
      </c>
      <c r="G37" s="14"/>
    </row>
    <row r="38" spans="1:7" ht="18.75" customHeight="1">
      <c r="A38" s="171"/>
      <c r="B38" s="176"/>
      <c r="C38" s="176"/>
      <c r="D38" s="176"/>
      <c r="E38" s="25"/>
      <c r="F38" s="436"/>
      <c r="G38" s="14"/>
    </row>
    <row r="39" spans="1:7" ht="18.75" customHeight="1">
      <c r="A39" s="171"/>
      <c r="B39" s="176"/>
      <c r="C39" s="176"/>
      <c r="D39" s="176"/>
      <c r="E39" s="25"/>
      <c r="F39" s="436"/>
      <c r="G39" s="14"/>
    </row>
    <row r="40" spans="1:7" ht="18.75" customHeight="1">
      <c r="A40" s="171"/>
      <c r="B40" s="176"/>
      <c r="C40" s="176"/>
      <c r="D40" s="176"/>
      <c r="E40" s="25"/>
      <c r="F40" s="436"/>
      <c r="G40" s="14"/>
    </row>
    <row r="41" spans="1:7" ht="30" customHeight="1">
      <c r="A41" s="472" t="s">
        <v>462</v>
      </c>
      <c r="B41" s="473"/>
      <c r="C41" s="473"/>
      <c r="D41" s="474"/>
      <c r="E41" s="217"/>
      <c r="F41" s="439">
        <f>F22+F37</f>
        <v>0</v>
      </c>
      <c r="G41" s="14"/>
    </row>
    <row r="42" spans="1:7" ht="18.75" customHeight="1">
      <c r="A42" s="171"/>
      <c r="B42" s="176"/>
      <c r="C42" s="176"/>
      <c r="D42" s="176"/>
      <c r="E42" s="25"/>
      <c r="F42" s="436"/>
      <c r="G42" s="14"/>
    </row>
    <row r="43" spans="1:7" ht="18.75" customHeight="1">
      <c r="A43" s="54"/>
      <c r="B43" s="54"/>
      <c r="C43" s="54"/>
      <c r="G43" s="14"/>
    </row>
    <row r="44" spans="1:7" ht="25.5" customHeight="1">
      <c r="A44" s="113"/>
      <c r="B44" s="114" t="str">
        <f>'GRAĐ-OBRTNIČKI_ŠKOLE I DVORANA'!B790</f>
        <v xml:space="preserve"> PDV (25%)</v>
      </c>
      <c r="C44" s="114"/>
      <c r="D44" s="115"/>
      <c r="E44" s="25"/>
      <c r="F44" s="440">
        <f>0.25*F41</f>
        <v>0</v>
      </c>
      <c r="G44" s="14"/>
    </row>
    <row r="45" spans="1:7" ht="25.5" customHeight="1">
      <c r="A45" s="171"/>
      <c r="B45" s="176"/>
      <c r="C45" s="176"/>
      <c r="D45" s="176"/>
      <c r="E45" s="25"/>
      <c r="F45" s="436"/>
      <c r="G45" s="14"/>
    </row>
    <row r="46" spans="1:7" ht="19.5" customHeight="1" thickBot="1">
      <c r="A46" s="54"/>
      <c r="B46" s="54"/>
      <c r="C46" s="54"/>
      <c r="G46" s="14"/>
    </row>
    <row r="47" spans="1:7" ht="30" customHeight="1" thickTop="1" thickBot="1">
      <c r="A47" s="174"/>
      <c r="B47" s="449" t="s">
        <v>12</v>
      </c>
      <c r="C47" s="450"/>
      <c r="D47" s="450"/>
      <c r="E47" s="175"/>
      <c r="F47" s="441">
        <f>F41+F44</f>
        <v>0</v>
      </c>
      <c r="G47" s="14"/>
    </row>
    <row r="48" spans="1:7" ht="19.5" customHeight="1" thickTop="1">
      <c r="A48" s="141"/>
      <c r="B48" s="142"/>
      <c r="C48" s="143"/>
      <c r="D48" s="143"/>
      <c r="E48" s="144"/>
      <c r="F48" s="442"/>
      <c r="G48" s="14"/>
    </row>
    <row r="49" spans="1:7" ht="19.5" customHeight="1">
      <c r="A49" s="141"/>
      <c r="B49" s="142"/>
      <c r="C49" s="143"/>
      <c r="D49" s="143"/>
      <c r="E49" s="144"/>
      <c r="F49" s="442"/>
      <c r="G49" s="14"/>
    </row>
    <row r="50" spans="1:7" ht="13.5" customHeight="1">
      <c r="G50" s="14"/>
    </row>
    <row r="51" spans="1:7" ht="15.75">
      <c r="B51" s="319" t="s">
        <v>357</v>
      </c>
      <c r="C51" s="227"/>
      <c r="D51" s="227"/>
      <c r="E51" s="227"/>
      <c r="F51" s="434"/>
      <c r="G51" s="14"/>
    </row>
    <row r="52" spans="1:7" ht="15.75">
      <c r="B52" s="319" t="s">
        <v>356</v>
      </c>
      <c r="C52" s="227"/>
      <c r="D52" s="227"/>
      <c r="E52" s="227"/>
      <c r="F52" s="434"/>
      <c r="G52" s="14"/>
    </row>
    <row r="53" spans="1:7" ht="15.75">
      <c r="B53" s="319"/>
      <c r="C53" s="227"/>
      <c r="D53" s="227"/>
      <c r="E53" s="227"/>
      <c r="F53" s="434"/>
      <c r="G53" s="14"/>
    </row>
    <row r="54" spans="1:7" ht="15.75">
      <c r="B54" s="319"/>
      <c r="C54" s="227"/>
      <c r="D54" s="227"/>
      <c r="E54" s="227"/>
      <c r="F54" s="434"/>
      <c r="G54" s="14"/>
    </row>
    <row r="55" spans="1:7" ht="15.75">
      <c r="B55" s="319"/>
      <c r="C55" s="227"/>
      <c r="D55" s="227"/>
      <c r="E55" s="227"/>
      <c r="F55" s="434"/>
      <c r="G55" s="14"/>
    </row>
    <row r="56" spans="1:7" ht="15.75">
      <c r="B56" s="319"/>
      <c r="C56" s="227"/>
      <c r="D56" s="227"/>
      <c r="E56" s="227"/>
      <c r="F56" s="434"/>
      <c r="G56" s="14"/>
    </row>
    <row r="57" spans="1:7" ht="15.75">
      <c r="B57" s="319" t="s">
        <v>359</v>
      </c>
      <c r="C57" s="227"/>
      <c r="D57" s="227"/>
      <c r="E57" s="227"/>
      <c r="F57" s="434"/>
      <c r="G57" s="14"/>
    </row>
    <row r="58" spans="1:7" ht="15.75">
      <c r="B58" s="319" t="s">
        <v>360</v>
      </c>
      <c r="C58" s="227"/>
      <c r="D58" s="227"/>
      <c r="E58" s="227"/>
      <c r="F58" s="434"/>
      <c r="G58" s="14"/>
    </row>
    <row r="59" spans="1:7" ht="15">
      <c r="B59" s="227"/>
      <c r="C59" s="227"/>
      <c r="D59" s="227"/>
      <c r="E59" s="227"/>
      <c r="F59" s="434"/>
      <c r="G59" s="14"/>
    </row>
    <row r="60" spans="1:7" s="33" customFormat="1" ht="21.75" customHeight="1">
      <c r="B60" s="227"/>
      <c r="C60" s="227"/>
      <c r="D60" s="227"/>
      <c r="E60" s="444" t="s">
        <v>469</v>
      </c>
      <c r="F60" s="445"/>
      <c r="G60"/>
    </row>
    <row r="61" spans="1:7" s="33" customFormat="1" ht="17.25" customHeight="1">
      <c r="B61" s="227"/>
      <c r="C61" s="227"/>
      <c r="D61" s="227"/>
      <c r="E61" s="445"/>
      <c r="F61" s="445"/>
      <c r="G61"/>
    </row>
    <row r="62" spans="1:7" s="33" customFormat="1" ht="17.25" customHeight="1">
      <c r="B62"/>
      <c r="C62"/>
      <c r="D62"/>
      <c r="E62" s="242"/>
      <c r="F62" s="443"/>
      <c r="G62"/>
    </row>
    <row r="63" spans="1:7" s="33" customFormat="1">
      <c r="B63"/>
      <c r="C63"/>
      <c r="D63"/>
      <c r="E63"/>
      <c r="F63" s="429"/>
      <c r="G63"/>
    </row>
    <row r="64" spans="1:7" s="33" customFormat="1">
      <c r="B64"/>
      <c r="C64"/>
      <c r="D64"/>
      <c r="E64" s="241"/>
      <c r="F64" s="443"/>
      <c r="G64" s="241"/>
    </row>
    <row r="65" spans="1:8" s="33" customFormat="1">
      <c r="B65"/>
      <c r="C65"/>
      <c r="D65"/>
      <c r="E65"/>
      <c r="F65" s="429"/>
      <c r="G65"/>
    </row>
    <row r="66" spans="1:8" s="33" customFormat="1" ht="14.25">
      <c r="B66"/>
      <c r="C66"/>
      <c r="D66"/>
      <c r="E66"/>
      <c r="F66" s="429"/>
      <c r="G66" s="14"/>
    </row>
    <row r="67" spans="1:8" s="33" customFormat="1" ht="14.25">
      <c r="B67"/>
      <c r="C67"/>
      <c r="D67"/>
      <c r="E67"/>
      <c r="F67" s="429"/>
      <c r="G67" s="14"/>
    </row>
    <row r="68" spans="1:8" ht="15">
      <c r="A68" s="11"/>
      <c r="B68" s="8"/>
      <c r="C68" s="10"/>
      <c r="D68" s="39"/>
      <c r="E68" s="45"/>
      <c r="F68" s="430"/>
      <c r="G68" s="14"/>
    </row>
    <row r="70" spans="1:8" ht="15">
      <c r="A70" s="11"/>
      <c r="B70" s="8"/>
      <c r="C70" s="10"/>
      <c r="D70" s="39"/>
      <c r="E70" s="45"/>
      <c r="F70" s="430"/>
      <c r="G70" s="14"/>
    </row>
    <row r="71" spans="1:8" ht="14.25">
      <c r="G71" s="14"/>
    </row>
    <row r="72" spans="1:8" s="33" customFormat="1">
      <c r="B72"/>
      <c r="C72"/>
      <c r="D72"/>
      <c r="E72"/>
      <c r="F72" s="429"/>
      <c r="G72"/>
    </row>
    <row r="73" spans="1:8" s="2" customFormat="1" ht="18" customHeight="1">
      <c r="A73" s="33"/>
      <c r="B73"/>
      <c r="C73"/>
      <c r="D73"/>
      <c r="E73"/>
      <c r="F73" s="429"/>
      <c r="G73" s="16"/>
      <c r="H73" s="36"/>
    </row>
    <row r="74" spans="1:8" s="33" customFormat="1" ht="14.25">
      <c r="B74"/>
      <c r="C74"/>
      <c r="D74"/>
      <c r="E74"/>
      <c r="F74" s="429"/>
      <c r="G74" s="14"/>
    </row>
    <row r="75" spans="1:8" s="33" customFormat="1" ht="14.25">
      <c r="B75"/>
      <c r="C75"/>
      <c r="D75"/>
      <c r="E75"/>
      <c r="F75" s="429"/>
      <c r="G75" s="14"/>
    </row>
    <row r="76" spans="1:8" s="33" customFormat="1" ht="14.25">
      <c r="B76"/>
      <c r="C76"/>
      <c r="D76"/>
      <c r="E76"/>
      <c r="F76" s="429"/>
      <c r="G76" s="14"/>
    </row>
    <row r="77" spans="1:8" ht="16.5" customHeight="1">
      <c r="G77" s="14"/>
    </row>
    <row r="78" spans="1:8" s="33" customFormat="1" ht="14.25">
      <c r="B78"/>
      <c r="C78"/>
      <c r="D78"/>
      <c r="E78"/>
      <c r="F78" s="429"/>
      <c r="G78" s="14"/>
    </row>
    <row r="79" spans="1:8" s="33" customFormat="1" ht="14.25">
      <c r="B79"/>
      <c r="C79"/>
      <c r="D79"/>
      <c r="E79"/>
      <c r="F79" s="429"/>
      <c r="G79" s="14"/>
    </row>
    <row r="80" spans="1:8" s="33" customFormat="1" ht="14.25">
      <c r="B80"/>
      <c r="C80"/>
      <c r="D80"/>
      <c r="E80"/>
      <c r="F80" s="429"/>
      <c r="G80" s="14"/>
    </row>
    <row r="81" spans="2:7" s="33" customFormat="1" ht="14.25">
      <c r="B81"/>
      <c r="C81"/>
      <c r="D81"/>
      <c r="E81"/>
      <c r="F81" s="429"/>
      <c r="G81" s="14"/>
    </row>
    <row r="82" spans="2:7" ht="15">
      <c r="G82" s="16"/>
    </row>
    <row r="86" spans="2:7" s="33" customFormat="1">
      <c r="B86"/>
      <c r="C86"/>
      <c r="D86"/>
      <c r="E86"/>
      <c r="F86" s="429"/>
      <c r="G86"/>
    </row>
    <row r="87" spans="2:7" s="33" customFormat="1">
      <c r="B87"/>
      <c r="C87"/>
      <c r="D87"/>
      <c r="E87"/>
      <c r="F87" s="429"/>
      <c r="G87"/>
    </row>
    <row r="88" spans="2:7" s="33" customFormat="1">
      <c r="B88"/>
      <c r="C88"/>
      <c r="D88"/>
      <c r="E88"/>
      <c r="F88" s="429"/>
      <c r="G88"/>
    </row>
    <row r="89" spans="2:7" s="33" customFormat="1">
      <c r="B89"/>
      <c r="C89"/>
      <c r="D89"/>
      <c r="E89"/>
      <c r="F89" s="429"/>
      <c r="G89"/>
    </row>
    <row r="91" spans="2:7" ht="17.25" customHeight="1"/>
    <row r="98" spans="2:7" ht="30" customHeight="1"/>
    <row r="100" spans="2:7" s="33" customFormat="1">
      <c r="B100"/>
      <c r="C100"/>
      <c r="D100"/>
      <c r="E100"/>
      <c r="F100" s="429"/>
      <c r="G100"/>
    </row>
    <row r="101" spans="2:7" s="33" customFormat="1">
      <c r="B101"/>
      <c r="C101"/>
      <c r="D101"/>
      <c r="E101"/>
      <c r="F101" s="429"/>
      <c r="G101"/>
    </row>
    <row r="102" spans="2:7" s="33" customFormat="1">
      <c r="B102"/>
      <c r="C102"/>
      <c r="D102"/>
      <c r="E102"/>
      <c r="F102" s="429"/>
      <c r="G102"/>
    </row>
    <row r="107" spans="2:7" s="33" customFormat="1">
      <c r="B107"/>
      <c r="C107"/>
      <c r="D107"/>
      <c r="E107"/>
      <c r="F107" s="429"/>
      <c r="G107"/>
    </row>
    <row r="108" spans="2:7" s="33" customFormat="1">
      <c r="B108"/>
      <c r="C108"/>
      <c r="D108"/>
      <c r="E108"/>
      <c r="F108" s="429"/>
      <c r="G108"/>
    </row>
    <row r="109" spans="2:7" s="33" customFormat="1">
      <c r="B109"/>
      <c r="C109"/>
      <c r="D109"/>
      <c r="E109"/>
      <c r="F109" s="429"/>
      <c r="G109"/>
    </row>
    <row r="110" spans="2:7" s="33" customFormat="1">
      <c r="B110"/>
      <c r="C110"/>
      <c r="D110"/>
      <c r="E110"/>
      <c r="F110" s="429"/>
      <c r="G110"/>
    </row>
    <row r="111" spans="2:7" s="33" customFormat="1">
      <c r="B111"/>
      <c r="C111"/>
      <c r="D111"/>
      <c r="E111"/>
      <c r="F111" s="429"/>
      <c r="G111"/>
    </row>
    <row r="112" spans="2:7" s="33" customFormat="1">
      <c r="B112"/>
      <c r="C112"/>
      <c r="D112"/>
      <c r="E112"/>
      <c r="F112" s="429"/>
      <c r="G112"/>
    </row>
  </sheetData>
  <mergeCells count="9">
    <mergeCell ref="E60:F61"/>
    <mergeCell ref="F1:F3"/>
    <mergeCell ref="B47:D47"/>
    <mergeCell ref="A1:B3"/>
    <mergeCell ref="C1:D3"/>
    <mergeCell ref="A6:C6"/>
    <mergeCell ref="A22:D22"/>
    <mergeCell ref="A37:D37"/>
    <mergeCell ref="A41:D41"/>
  </mergeCells>
  <phoneticPr fontId="41" type="noConversion"/>
  <pageMargins left="0.98425196850393704" right="0.59055118110236227" top="0.62992125984251968" bottom="0.59055118110236227" header="0.59055118110236227" footer="0.59055118110236227"/>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70C0"/>
  </sheetPr>
  <dimension ref="A1:J1286"/>
  <sheetViews>
    <sheetView showZeros="0" showRuler="0" zoomScaleNormal="100" zoomScaleSheetLayoutView="100" workbookViewId="0">
      <selection activeCell="E716" sqref="E716"/>
    </sheetView>
  </sheetViews>
  <sheetFormatPr defaultColWidth="8.85546875" defaultRowHeight="15"/>
  <cols>
    <col min="1" max="1" width="7.7109375" style="11" customWidth="1"/>
    <col min="2" max="2" width="51.5703125" style="8" customWidth="1"/>
    <col min="3" max="3" width="7.7109375" style="10" customWidth="1"/>
    <col min="4" max="4" width="12.7109375" style="42" customWidth="1"/>
    <col min="5" max="5" width="12.7109375" style="34" customWidth="1"/>
    <col min="6" max="6" width="18" style="25" customWidth="1"/>
    <col min="7" max="7" width="22.140625" style="400" customWidth="1"/>
    <col min="8" max="8" width="10.5703125" style="1" customWidth="1"/>
    <col min="9" max="9" width="13.7109375" style="1" customWidth="1"/>
    <col min="10" max="10" width="39.42578125" style="1" customWidth="1"/>
    <col min="11" max="16384" width="8.85546875" style="1"/>
  </cols>
  <sheetData>
    <row r="1" spans="1:7" s="33" customFormat="1" ht="18" customHeight="1">
      <c r="A1" s="451"/>
      <c r="B1" s="452"/>
      <c r="C1" s="457" t="s">
        <v>178</v>
      </c>
      <c r="D1" s="458"/>
      <c r="E1" s="107" t="s">
        <v>176</v>
      </c>
      <c r="F1" s="496" t="s">
        <v>43</v>
      </c>
      <c r="G1" s="389"/>
    </row>
    <row r="2" spans="1:7" s="33" customFormat="1" ht="18" customHeight="1">
      <c r="A2" s="453"/>
      <c r="B2" s="454"/>
      <c r="C2" s="459"/>
      <c r="D2" s="460"/>
      <c r="E2" s="108" t="s">
        <v>44</v>
      </c>
      <c r="F2" s="497"/>
      <c r="G2" s="389"/>
    </row>
    <row r="3" spans="1:7" s="33" customFormat="1" ht="18" customHeight="1">
      <c r="A3" s="455"/>
      <c r="B3" s="456"/>
      <c r="C3" s="461"/>
      <c r="D3" s="462"/>
      <c r="E3" s="109" t="s">
        <v>177</v>
      </c>
      <c r="F3" s="498"/>
      <c r="G3" s="389"/>
    </row>
    <row r="4" spans="1:7" s="35" customFormat="1" ht="18" customHeight="1">
      <c r="A4" s="66"/>
      <c r="B4" s="67"/>
      <c r="C4" s="68"/>
      <c r="D4" s="69"/>
      <c r="E4" s="70"/>
      <c r="F4" s="65"/>
      <c r="G4" s="390"/>
    </row>
    <row r="5" spans="1:7" ht="24" customHeight="1">
      <c r="A5" s="99" t="s">
        <v>19</v>
      </c>
      <c r="B5" s="71" t="s">
        <v>20</v>
      </c>
      <c r="C5" s="99" t="s">
        <v>21</v>
      </c>
      <c r="D5" s="72" t="s">
        <v>22</v>
      </c>
      <c r="E5" s="73" t="s">
        <v>23</v>
      </c>
      <c r="F5" s="74" t="s">
        <v>24</v>
      </c>
      <c r="G5" s="391"/>
    </row>
    <row r="6" spans="1:7" ht="16.5">
      <c r="A6" s="136"/>
      <c r="B6" s="137"/>
      <c r="C6" s="136"/>
      <c r="D6" s="138"/>
      <c r="E6" s="139"/>
      <c r="F6" s="139"/>
      <c r="G6" s="392"/>
    </row>
    <row r="7" spans="1:7" ht="17.25" thickBot="1">
      <c r="A7" s="136"/>
      <c r="B7" s="137"/>
      <c r="C7" s="136"/>
      <c r="D7" s="138"/>
      <c r="E7" s="139"/>
      <c r="F7" s="139"/>
      <c r="G7" s="392"/>
    </row>
    <row r="8" spans="1:7" ht="36" customHeight="1" thickBot="1">
      <c r="A8" s="499" t="s">
        <v>175</v>
      </c>
      <c r="B8" s="500"/>
      <c r="C8" s="500"/>
      <c r="D8" s="500"/>
      <c r="E8" s="501"/>
      <c r="F8" s="139"/>
      <c r="G8" s="392"/>
    </row>
    <row r="9" spans="1:7" ht="16.5">
      <c r="A9" s="136"/>
      <c r="B9" s="137"/>
      <c r="C9" s="136"/>
      <c r="D9" s="138"/>
      <c r="E9" s="139"/>
      <c r="F9" s="139"/>
      <c r="G9" s="392"/>
    </row>
    <row r="10" spans="1:7" ht="16.5">
      <c r="A10" s="136"/>
      <c r="B10" s="137"/>
      <c r="C10" s="136"/>
      <c r="D10" s="138"/>
      <c r="E10" s="139"/>
      <c r="F10" s="139"/>
      <c r="G10" s="392"/>
    </row>
    <row r="11" spans="1:7" ht="16.5">
      <c r="A11" s="136"/>
      <c r="B11" s="137"/>
      <c r="C11" s="136"/>
      <c r="D11" s="138"/>
      <c r="E11" s="139"/>
      <c r="F11" s="139"/>
      <c r="G11" s="392"/>
    </row>
    <row r="12" spans="1:7" s="2" customFormat="1" ht="15" customHeight="1" thickBot="1">
      <c r="A12" s="6"/>
      <c r="B12" s="7"/>
      <c r="C12" s="10"/>
      <c r="D12" s="42"/>
      <c r="E12" s="34"/>
      <c r="F12" s="25"/>
      <c r="G12" s="399"/>
    </row>
    <row r="13" spans="1:7" s="2" customFormat="1" ht="27" customHeight="1" thickBot="1">
      <c r="A13" s="135" t="s">
        <v>173</v>
      </c>
      <c r="B13" s="484" t="s">
        <v>172</v>
      </c>
      <c r="C13" s="484"/>
      <c r="D13" s="485"/>
      <c r="E13" s="34"/>
      <c r="F13" s="25"/>
      <c r="G13" s="400"/>
    </row>
    <row r="14" spans="1:7" s="2" customFormat="1" ht="15" customHeight="1">
      <c r="A14" s="6"/>
      <c r="B14" s="7"/>
      <c r="C14" s="10"/>
      <c r="D14" s="42"/>
      <c r="E14" s="34"/>
      <c r="F14" s="25"/>
      <c r="G14" s="400"/>
    </row>
    <row r="15" spans="1:7" s="2" customFormat="1" ht="15" customHeight="1">
      <c r="A15" s="6"/>
      <c r="B15" s="111"/>
      <c r="C15" s="10"/>
      <c r="D15" s="106"/>
      <c r="E15" s="34"/>
      <c r="F15" s="25"/>
      <c r="G15" s="400"/>
    </row>
    <row r="16" spans="1:7" ht="15.75">
      <c r="A16" s="129" t="s">
        <v>28</v>
      </c>
      <c r="B16" s="131" t="s">
        <v>42</v>
      </c>
    </row>
    <row r="17" spans="1:6" ht="15.75">
      <c r="A17" s="23"/>
      <c r="B17" s="63"/>
    </row>
    <row r="18" spans="1:6" ht="116.25" customHeight="1">
      <c r="A18" s="120" t="s">
        <v>14</v>
      </c>
      <c r="B18" s="8" t="s">
        <v>74</v>
      </c>
    </row>
    <row r="19" spans="1:6" ht="15.75">
      <c r="A19" s="23"/>
      <c r="B19" s="5" t="s">
        <v>75</v>
      </c>
      <c r="C19" s="10" t="s">
        <v>45</v>
      </c>
      <c r="D19" s="42">
        <v>67</v>
      </c>
      <c r="F19" s="25">
        <f>D19*E19</f>
        <v>0</v>
      </c>
    </row>
    <row r="20" spans="1:6" ht="15.75">
      <c r="A20" s="23"/>
      <c r="B20" s="5" t="s">
        <v>76</v>
      </c>
      <c r="C20" s="10" t="s">
        <v>45</v>
      </c>
      <c r="D20" s="42">
        <v>67</v>
      </c>
      <c r="F20" s="25">
        <f>D20*E20</f>
        <v>0</v>
      </c>
    </row>
    <row r="21" spans="1:6">
      <c r="A21" s="120"/>
      <c r="B21" s="5"/>
    </row>
    <row r="22" spans="1:6">
      <c r="A22" s="120"/>
      <c r="B22" s="5"/>
    </row>
    <row r="23" spans="1:6" ht="119.25" customHeight="1">
      <c r="A23" s="120" t="s">
        <v>15</v>
      </c>
      <c r="B23" s="8" t="s">
        <v>544</v>
      </c>
      <c r="C23" s="504"/>
      <c r="D23" s="504"/>
      <c r="E23" s="504"/>
      <c r="F23" s="504"/>
    </row>
    <row r="24" spans="1:6">
      <c r="A24" s="120"/>
      <c r="B24" s="8" t="s">
        <v>77</v>
      </c>
    </row>
    <row r="25" spans="1:6">
      <c r="A25" s="120"/>
      <c r="B25" s="8" t="s">
        <v>78</v>
      </c>
      <c r="C25" s="10" t="s">
        <v>45</v>
      </c>
      <c r="D25" s="42">
        <v>12</v>
      </c>
      <c r="F25" s="25">
        <f t="shared" ref="F25:F28" si="0">D25*E25</f>
        <v>0</v>
      </c>
    </row>
    <row r="26" spans="1:6" ht="15.75">
      <c r="A26" s="121"/>
      <c r="B26" s="8" t="s">
        <v>79</v>
      </c>
      <c r="C26" s="10" t="s">
        <v>45</v>
      </c>
      <c r="D26" s="42">
        <v>29</v>
      </c>
      <c r="F26" s="25">
        <f t="shared" si="0"/>
        <v>0</v>
      </c>
    </row>
    <row r="27" spans="1:6">
      <c r="A27" s="120"/>
      <c r="B27" s="8" t="s">
        <v>80</v>
      </c>
      <c r="C27" s="10" t="s">
        <v>45</v>
      </c>
      <c r="D27" s="42">
        <v>6</v>
      </c>
      <c r="F27" s="25">
        <f t="shared" si="0"/>
        <v>0</v>
      </c>
    </row>
    <row r="28" spans="1:6">
      <c r="A28" s="120"/>
      <c r="B28" s="8" t="s">
        <v>81</v>
      </c>
      <c r="C28" s="10" t="s">
        <v>45</v>
      </c>
      <c r="D28" s="42">
        <v>1</v>
      </c>
      <c r="F28" s="25">
        <f t="shared" si="0"/>
        <v>0</v>
      </c>
    </row>
    <row r="29" spans="1:6">
      <c r="B29" s="5"/>
    </row>
    <row r="30" spans="1:6">
      <c r="A30" s="120"/>
      <c r="B30" s="8" t="s">
        <v>82</v>
      </c>
    </row>
    <row r="31" spans="1:6">
      <c r="A31" s="120"/>
      <c r="B31" s="8" t="s">
        <v>83</v>
      </c>
      <c r="C31" s="10" t="s">
        <v>45</v>
      </c>
      <c r="D31" s="42">
        <v>1</v>
      </c>
      <c r="F31" s="25">
        <f t="shared" ref="F31:F35" si="1">D31*E31</f>
        <v>0</v>
      </c>
    </row>
    <row r="32" spans="1:6">
      <c r="A32" s="120"/>
      <c r="B32" s="8" t="s">
        <v>79</v>
      </c>
      <c r="C32" s="10" t="s">
        <v>45</v>
      </c>
      <c r="D32" s="42">
        <v>11</v>
      </c>
      <c r="F32" s="25">
        <f t="shared" si="1"/>
        <v>0</v>
      </c>
    </row>
    <row r="33" spans="1:6">
      <c r="A33" s="120"/>
      <c r="B33" s="8" t="s">
        <v>80</v>
      </c>
      <c r="C33" s="10" t="s">
        <v>45</v>
      </c>
      <c r="D33" s="42">
        <v>2</v>
      </c>
      <c r="F33" s="25">
        <f t="shared" si="1"/>
        <v>0</v>
      </c>
    </row>
    <row r="34" spans="1:6">
      <c r="A34" s="120"/>
      <c r="B34" s="8" t="s">
        <v>84</v>
      </c>
      <c r="C34" s="10" t="s">
        <v>45</v>
      </c>
      <c r="D34" s="42">
        <v>1</v>
      </c>
      <c r="F34" s="25">
        <f t="shared" si="1"/>
        <v>0</v>
      </c>
    </row>
    <row r="35" spans="1:6">
      <c r="A35" s="120"/>
      <c r="B35" s="8" t="s">
        <v>85</v>
      </c>
      <c r="C35" s="10" t="s">
        <v>45</v>
      </c>
      <c r="D35" s="42">
        <v>4</v>
      </c>
      <c r="F35" s="25">
        <f t="shared" si="1"/>
        <v>0</v>
      </c>
    </row>
    <row r="36" spans="1:6">
      <c r="A36" s="120"/>
      <c r="B36" s="5"/>
    </row>
    <row r="37" spans="1:6" ht="117" customHeight="1">
      <c r="A37" s="120" t="s">
        <v>16</v>
      </c>
      <c r="B37" s="8" t="s">
        <v>501</v>
      </c>
      <c r="C37" s="504"/>
      <c r="D37" s="504"/>
      <c r="E37" s="504"/>
      <c r="F37" s="504"/>
    </row>
    <row r="38" spans="1:6">
      <c r="A38" s="120"/>
      <c r="B38" s="8" t="s">
        <v>77</v>
      </c>
    </row>
    <row r="39" spans="1:6" ht="17.25">
      <c r="A39" s="120"/>
      <c r="B39" s="5" t="s">
        <v>86</v>
      </c>
      <c r="C39" s="10" t="s">
        <v>6</v>
      </c>
      <c r="D39" s="42">
        <v>694</v>
      </c>
      <c r="F39" s="25">
        <f>D39*E39</f>
        <v>0</v>
      </c>
    </row>
    <row r="40" spans="1:6">
      <c r="A40" s="120"/>
      <c r="B40" s="5" t="s">
        <v>87</v>
      </c>
      <c r="C40" s="10" t="s">
        <v>41</v>
      </c>
      <c r="D40" s="42">
        <v>414</v>
      </c>
      <c r="F40" s="25">
        <f>D40*E40</f>
        <v>0</v>
      </c>
    </row>
    <row r="41" spans="1:6">
      <c r="A41" s="120"/>
      <c r="B41" s="5"/>
    </row>
    <row r="42" spans="1:6" ht="131.25" customHeight="1">
      <c r="A42" s="120" t="s">
        <v>17</v>
      </c>
      <c r="B42" s="8" t="s">
        <v>502</v>
      </c>
      <c r="C42" s="504"/>
      <c r="D42" s="504"/>
      <c r="E42" s="504"/>
      <c r="F42" s="504"/>
    </row>
    <row r="43" spans="1:6">
      <c r="A43" s="120"/>
      <c r="B43" s="8" t="s">
        <v>77</v>
      </c>
    </row>
    <row r="44" spans="1:6" ht="17.25">
      <c r="A44" s="120"/>
      <c r="B44" s="5" t="s">
        <v>88</v>
      </c>
      <c r="C44" s="10" t="s">
        <v>6</v>
      </c>
      <c r="D44" s="42">
        <v>363</v>
      </c>
      <c r="F44" s="25">
        <f>D44*E44</f>
        <v>0</v>
      </c>
    </row>
    <row r="45" spans="1:6">
      <c r="A45" s="120"/>
      <c r="B45" s="5" t="s">
        <v>89</v>
      </c>
      <c r="C45" s="10" t="s">
        <v>41</v>
      </c>
      <c r="D45" s="42">
        <v>180</v>
      </c>
      <c r="F45" s="25">
        <f>D45*E45</f>
        <v>0</v>
      </c>
    </row>
    <row r="46" spans="1:6">
      <c r="A46" s="120"/>
      <c r="B46" s="5"/>
    </row>
    <row r="47" spans="1:6" ht="118.5" customHeight="1">
      <c r="A47" s="120" t="s">
        <v>90</v>
      </c>
      <c r="B47" s="8" t="s">
        <v>91</v>
      </c>
      <c r="C47" s="504"/>
      <c r="D47" s="504"/>
      <c r="E47" s="504"/>
      <c r="F47" s="504"/>
    </row>
    <row r="48" spans="1:6">
      <c r="A48" s="120"/>
      <c r="B48" s="8" t="s">
        <v>77</v>
      </c>
    </row>
    <row r="49" spans="1:6" ht="17.25">
      <c r="A49" s="120"/>
      <c r="B49" s="5" t="s">
        <v>92</v>
      </c>
      <c r="C49" s="10" t="s">
        <v>6</v>
      </c>
      <c r="D49" s="42">
        <v>180</v>
      </c>
      <c r="F49" s="25">
        <f>D49*E49</f>
        <v>0</v>
      </c>
    </row>
    <row r="50" spans="1:6">
      <c r="A50" s="120"/>
      <c r="B50" s="5"/>
    </row>
    <row r="51" spans="1:6" ht="131.25" customHeight="1">
      <c r="A51" s="120" t="s">
        <v>93</v>
      </c>
      <c r="B51" s="8" t="s">
        <v>94</v>
      </c>
      <c r="C51" s="504"/>
      <c r="D51" s="504"/>
      <c r="E51" s="504"/>
      <c r="F51" s="504"/>
    </row>
    <row r="52" spans="1:6" ht="17.25">
      <c r="A52" s="120"/>
      <c r="B52" s="8" t="s">
        <v>169</v>
      </c>
      <c r="C52" s="10" t="s">
        <v>6</v>
      </c>
      <c r="D52" s="42">
        <v>1057</v>
      </c>
      <c r="F52" s="25">
        <f>D52*E52</f>
        <v>0</v>
      </c>
    </row>
    <row r="53" spans="1:6">
      <c r="A53" s="120"/>
    </row>
    <row r="54" spans="1:6" ht="60.75" customHeight="1">
      <c r="A54" s="120" t="s">
        <v>95</v>
      </c>
      <c r="B54" s="8" t="s">
        <v>198</v>
      </c>
      <c r="C54" s="504"/>
      <c r="D54" s="504"/>
      <c r="E54" s="504"/>
      <c r="F54" s="504"/>
    </row>
    <row r="55" spans="1:6" ht="17.25">
      <c r="A55" s="23"/>
      <c r="B55" s="5"/>
      <c r="C55" s="10" t="s">
        <v>6</v>
      </c>
      <c r="D55" s="42">
        <v>250</v>
      </c>
      <c r="F55" s="25">
        <f>D55*E55</f>
        <v>0</v>
      </c>
    </row>
    <row r="56" spans="1:6">
      <c r="A56" s="120"/>
      <c r="B56" s="5"/>
    </row>
    <row r="57" spans="1:6" ht="105" customHeight="1">
      <c r="A57" s="120" t="s">
        <v>96</v>
      </c>
      <c r="B57" s="8" t="s">
        <v>60</v>
      </c>
      <c r="C57" s="504"/>
      <c r="D57" s="504"/>
      <c r="E57" s="504"/>
      <c r="F57" s="504"/>
    </row>
    <row r="58" spans="1:6" ht="17.25">
      <c r="A58" s="23"/>
      <c r="B58" s="5"/>
      <c r="C58" s="10" t="s">
        <v>6</v>
      </c>
      <c r="D58" s="42">
        <v>300</v>
      </c>
      <c r="F58" s="25">
        <f>D58*E58</f>
        <v>0</v>
      </c>
    </row>
    <row r="59" spans="1:6">
      <c r="A59" s="120"/>
      <c r="B59" s="5"/>
    </row>
    <row r="60" spans="1:6" ht="105" customHeight="1">
      <c r="A60" s="120" t="s">
        <v>97</v>
      </c>
      <c r="B60" s="8" t="s">
        <v>503</v>
      </c>
      <c r="C60" s="493"/>
      <c r="D60" s="493"/>
      <c r="E60" s="493"/>
      <c r="F60" s="493"/>
    </row>
    <row r="61" spans="1:6" ht="17.25">
      <c r="A61" s="23"/>
      <c r="B61" s="5" t="s">
        <v>46</v>
      </c>
      <c r="C61" s="10" t="s">
        <v>48</v>
      </c>
      <c r="D61" s="42">
        <v>42</v>
      </c>
      <c r="F61" s="25">
        <f t="shared" ref="F61:F64" si="2">D61*E61</f>
        <v>0</v>
      </c>
    </row>
    <row r="62" spans="1:6" ht="15.75">
      <c r="A62" s="23"/>
      <c r="B62" s="5" t="s">
        <v>47</v>
      </c>
      <c r="C62" s="10" t="s">
        <v>41</v>
      </c>
      <c r="D62" s="42">
        <v>200</v>
      </c>
      <c r="F62" s="25">
        <f t="shared" si="2"/>
        <v>0</v>
      </c>
    </row>
    <row r="63" spans="1:6" ht="15.75">
      <c r="A63" s="23"/>
      <c r="B63" s="5" t="s">
        <v>49</v>
      </c>
      <c r="C63" s="10" t="s">
        <v>41</v>
      </c>
      <c r="D63" s="42">
        <v>220</v>
      </c>
      <c r="F63" s="25">
        <f t="shared" si="2"/>
        <v>0</v>
      </c>
    </row>
    <row r="64" spans="1:6" ht="15.75">
      <c r="A64" s="23"/>
      <c r="B64" s="5" t="s">
        <v>50</v>
      </c>
      <c r="C64" s="10" t="s">
        <v>41</v>
      </c>
      <c r="D64" s="42">
        <v>190</v>
      </c>
      <c r="F64" s="25">
        <f t="shared" si="2"/>
        <v>0</v>
      </c>
    </row>
    <row r="65" spans="1:10" ht="15.75">
      <c r="A65" s="23"/>
      <c r="B65" s="5"/>
    </row>
    <row r="66" spans="1:10" ht="60.75" customHeight="1">
      <c r="A66" s="120" t="s">
        <v>99</v>
      </c>
      <c r="B66" s="8" t="s">
        <v>98</v>
      </c>
    </row>
    <row r="67" spans="1:10" ht="17.25">
      <c r="A67" s="120"/>
      <c r="B67" s="5"/>
      <c r="C67" s="10" t="s">
        <v>6</v>
      </c>
      <c r="D67" s="42">
        <v>750</v>
      </c>
      <c r="F67" s="25">
        <f>D67*E67</f>
        <v>0</v>
      </c>
    </row>
    <row r="68" spans="1:10" ht="15.75">
      <c r="A68" s="23"/>
      <c r="B68" s="5"/>
    </row>
    <row r="69" spans="1:10" ht="34.5" customHeight="1">
      <c r="A69" s="120" t="s">
        <v>199</v>
      </c>
      <c r="B69" s="5" t="s">
        <v>100</v>
      </c>
      <c r="C69" s="122"/>
      <c r="D69" s="123"/>
      <c r="E69" s="124"/>
      <c r="F69" s="125"/>
    </row>
    <row r="70" spans="1:10" ht="18">
      <c r="A70" s="126"/>
      <c r="B70" s="127"/>
      <c r="C70" s="10" t="s">
        <v>101</v>
      </c>
      <c r="D70" s="42">
        <v>30</v>
      </c>
      <c r="F70" s="25">
        <f>D70*E70</f>
        <v>0</v>
      </c>
    </row>
    <row r="71" spans="1:10">
      <c r="B71" s="20"/>
      <c r="C71" s="21"/>
      <c r="D71" s="27"/>
      <c r="E71" s="58"/>
      <c r="F71" s="27"/>
    </row>
    <row r="72" spans="1:10" ht="15.75">
      <c r="B72" s="3" t="s">
        <v>102</v>
      </c>
      <c r="D72" s="44"/>
      <c r="F72" s="57">
        <f>SUM(F18:F71)</f>
        <v>0</v>
      </c>
    </row>
    <row r="73" spans="1:10">
      <c r="J73" s="85"/>
    </row>
    <row r="75" spans="1:10" s="2" customFormat="1" ht="15.75">
      <c r="A75" s="129" t="s">
        <v>1</v>
      </c>
      <c r="B75" s="130" t="s">
        <v>32</v>
      </c>
      <c r="C75" s="10"/>
      <c r="D75" s="42">
        <v>0</v>
      </c>
      <c r="E75" s="34"/>
      <c r="F75" s="25"/>
      <c r="G75" s="400"/>
      <c r="J75" s="95"/>
    </row>
    <row r="76" spans="1:10" s="2" customFormat="1" ht="15.75">
      <c r="A76" s="11"/>
      <c r="B76" s="91"/>
      <c r="C76" s="92"/>
      <c r="D76" s="49"/>
      <c r="E76" s="34"/>
      <c r="F76" s="28"/>
      <c r="G76" s="400"/>
      <c r="J76" s="95"/>
    </row>
    <row r="77" spans="1:10" s="2" customFormat="1" ht="73.5" customHeight="1">
      <c r="A77" s="233" t="s">
        <v>18</v>
      </c>
      <c r="B77" s="8" t="s">
        <v>108</v>
      </c>
      <c r="C77" s="502"/>
      <c r="D77" s="502"/>
      <c r="E77" s="502"/>
      <c r="F77" s="502"/>
      <c r="G77" s="400"/>
      <c r="J77" s="95"/>
    </row>
    <row r="78" spans="1:10" s="2" customFormat="1" ht="17.25">
      <c r="A78" s="120"/>
      <c r="B78" s="8" t="s">
        <v>52</v>
      </c>
      <c r="C78" s="10" t="s">
        <v>6</v>
      </c>
      <c r="D78" s="411">
        <v>805</v>
      </c>
      <c r="E78" s="34"/>
      <c r="F78" s="25">
        <f>D78*E78</f>
        <v>0</v>
      </c>
      <c r="G78" s="400"/>
      <c r="J78" s="95"/>
    </row>
    <row r="79" spans="1:10" s="2" customFormat="1" ht="15.75">
      <c r="A79" s="120"/>
      <c r="B79" s="8"/>
      <c r="C79" s="10"/>
      <c r="D79" s="42"/>
      <c r="E79" s="34"/>
      <c r="F79" s="25"/>
      <c r="G79" s="400"/>
      <c r="J79" s="95"/>
    </row>
    <row r="80" spans="1:10" ht="90.75" customHeight="1">
      <c r="A80" s="233" t="s">
        <v>67</v>
      </c>
      <c r="B80" s="8" t="s">
        <v>504</v>
      </c>
      <c r="C80" s="504"/>
      <c r="D80" s="504"/>
      <c r="E80" s="504"/>
      <c r="F80" s="504"/>
    </row>
    <row r="81" spans="1:10" ht="17.25">
      <c r="A81" s="120"/>
      <c r="B81" s="5" t="s">
        <v>52</v>
      </c>
      <c r="C81" s="10" t="s">
        <v>6</v>
      </c>
      <c r="D81" s="42">
        <v>150</v>
      </c>
      <c r="F81" s="25">
        <f>D81*E81</f>
        <v>0</v>
      </c>
    </row>
    <row r="82" spans="1:10">
      <c r="A82" s="120"/>
      <c r="B82" s="5"/>
      <c r="G82" s="401"/>
    </row>
    <row r="83" spans="1:10" ht="46.5" customHeight="1">
      <c r="A83" s="120" t="s">
        <v>103</v>
      </c>
      <c r="B83" s="5" t="s">
        <v>470</v>
      </c>
      <c r="C83" s="504"/>
      <c r="D83" s="504"/>
      <c r="E83" s="504"/>
      <c r="F83" s="504"/>
      <c r="G83" s="401"/>
    </row>
    <row r="84" spans="1:10" ht="17.25">
      <c r="A84" s="120"/>
      <c r="B84" s="5" t="s">
        <v>52</v>
      </c>
      <c r="C84" s="10" t="s">
        <v>6</v>
      </c>
      <c r="D84" s="42">
        <v>150</v>
      </c>
      <c r="F84" s="25">
        <f>D84*E84</f>
        <v>0</v>
      </c>
      <c r="G84" s="401"/>
    </row>
    <row r="85" spans="1:10">
      <c r="A85" s="120"/>
      <c r="B85" s="5"/>
      <c r="G85" s="401"/>
    </row>
    <row r="86" spans="1:10" ht="45.75" customHeight="1">
      <c r="A86" s="120" t="s">
        <v>104</v>
      </c>
      <c r="B86" s="5" t="s">
        <v>70</v>
      </c>
      <c r="C86" s="502"/>
      <c r="D86" s="502"/>
      <c r="E86" s="502"/>
      <c r="F86" s="502"/>
      <c r="G86" s="401"/>
    </row>
    <row r="87" spans="1:10" s="117" customFormat="1" ht="17.25">
      <c r="A87" s="234"/>
      <c r="B87" s="5" t="s">
        <v>52</v>
      </c>
      <c r="C87" s="10" t="s">
        <v>6</v>
      </c>
      <c r="D87" s="42">
        <v>150</v>
      </c>
      <c r="E87" s="34"/>
      <c r="F87" s="25">
        <f>D87*E87</f>
        <v>0</v>
      </c>
      <c r="G87" s="401"/>
    </row>
    <row r="88" spans="1:10" s="117" customFormat="1">
      <c r="A88" s="234"/>
      <c r="B88" s="5"/>
      <c r="C88" s="10"/>
      <c r="D88" s="42"/>
      <c r="E88" s="34"/>
      <c r="F88" s="25"/>
      <c r="G88" s="401"/>
    </row>
    <row r="89" spans="1:10" s="117" customFormat="1" ht="87.75" customHeight="1">
      <c r="A89" s="120" t="s">
        <v>166</v>
      </c>
      <c r="B89" s="8" t="s">
        <v>168</v>
      </c>
      <c r="C89" s="504"/>
      <c r="D89" s="504"/>
      <c r="E89" s="504"/>
      <c r="F89" s="504"/>
      <c r="G89" s="401"/>
    </row>
    <row r="90" spans="1:10" s="117" customFormat="1">
      <c r="A90" s="116"/>
      <c r="B90" s="5" t="s">
        <v>167</v>
      </c>
      <c r="C90" s="10" t="s">
        <v>45</v>
      </c>
      <c r="D90" s="42">
        <v>40</v>
      </c>
      <c r="E90" s="34"/>
      <c r="F90" s="25">
        <f>D90*E90</f>
        <v>0</v>
      </c>
      <c r="G90" s="401"/>
    </row>
    <row r="91" spans="1:10" s="2" customFormat="1" ht="15.75">
      <c r="A91" s="11"/>
      <c r="B91" s="91"/>
      <c r="C91" s="92"/>
      <c r="D91" s="49"/>
      <c r="E91" s="34"/>
      <c r="F91" s="28"/>
      <c r="G91" s="400"/>
      <c r="J91" s="95"/>
    </row>
    <row r="92" spans="1:10" s="2" customFormat="1" ht="15.75">
      <c r="A92" s="11"/>
      <c r="B92" s="46" t="s">
        <v>33</v>
      </c>
      <c r="C92" s="47"/>
      <c r="D92" s="56"/>
      <c r="E92" s="60"/>
      <c r="F92" s="57">
        <f>SUM(F77:F91)</f>
        <v>0</v>
      </c>
      <c r="G92" s="400"/>
      <c r="J92" s="95"/>
    </row>
    <row r="93" spans="1:10" s="2" customFormat="1" ht="15.75">
      <c r="A93" s="11"/>
      <c r="B93" s="91"/>
      <c r="C93" s="92"/>
      <c r="D93" s="49"/>
      <c r="E93" s="34"/>
      <c r="F93" s="28"/>
      <c r="G93" s="400"/>
      <c r="J93" s="95"/>
    </row>
    <row r="94" spans="1:10" s="2" customFormat="1" ht="15.75">
      <c r="A94" s="11"/>
      <c r="B94" s="91"/>
      <c r="C94" s="92"/>
      <c r="D94" s="49"/>
      <c r="E94" s="34"/>
      <c r="F94" s="28"/>
      <c r="G94" s="400"/>
      <c r="J94" s="95"/>
    </row>
    <row r="95" spans="1:10" s="2" customFormat="1" ht="15.75">
      <c r="A95" s="129" t="s">
        <v>30</v>
      </c>
      <c r="B95" s="130" t="s">
        <v>0</v>
      </c>
      <c r="C95" s="10"/>
      <c r="D95" s="42">
        <v>0</v>
      </c>
      <c r="E95" s="34"/>
      <c r="F95" s="25"/>
      <c r="G95" s="400"/>
      <c r="J95" s="95"/>
    </row>
    <row r="96" spans="1:10" s="2" customFormat="1" ht="15.75">
      <c r="A96" s="11"/>
      <c r="B96" s="91"/>
      <c r="C96" s="92"/>
      <c r="D96" s="49"/>
      <c r="E96" s="34"/>
      <c r="F96" s="28"/>
      <c r="G96" s="400"/>
      <c r="J96" s="95"/>
    </row>
    <row r="97" spans="1:10" s="2" customFormat="1" ht="159.75" customHeight="1">
      <c r="A97" s="120" t="s">
        <v>31</v>
      </c>
      <c r="B97" s="8" t="s">
        <v>596</v>
      </c>
      <c r="C97" s="502"/>
      <c r="D97" s="502"/>
      <c r="E97" s="502"/>
      <c r="F97" s="502"/>
      <c r="G97" s="400"/>
      <c r="J97" s="95"/>
    </row>
    <row r="98" spans="1:10" s="2" customFormat="1" ht="17.25">
      <c r="A98" s="120"/>
      <c r="B98" s="110" t="s">
        <v>52</v>
      </c>
      <c r="C98" s="10" t="s">
        <v>6</v>
      </c>
      <c r="D98" s="42">
        <v>750</v>
      </c>
      <c r="E98" s="34"/>
      <c r="F98" s="25">
        <f>D98*E98</f>
        <v>0</v>
      </c>
      <c r="G98" s="400"/>
      <c r="J98" s="95"/>
    </row>
    <row r="99" spans="1:10" s="2" customFormat="1" ht="15.75">
      <c r="A99" s="120"/>
      <c r="B99" s="91"/>
      <c r="C99" s="92"/>
      <c r="D99" s="49"/>
      <c r="E99" s="34"/>
      <c r="F99" s="28"/>
      <c r="G99" s="400"/>
      <c r="J99" s="95"/>
    </row>
    <row r="100" spans="1:10" s="2" customFormat="1" ht="117.75" customHeight="1">
      <c r="A100" s="120" t="s">
        <v>29</v>
      </c>
      <c r="B100" s="8" t="s">
        <v>597</v>
      </c>
      <c r="C100" s="92"/>
      <c r="D100" s="49"/>
      <c r="E100" s="34"/>
      <c r="F100" s="28"/>
      <c r="G100" s="400"/>
      <c r="J100" s="95"/>
    </row>
    <row r="101" spans="1:10" s="2" customFormat="1" ht="17.25">
      <c r="A101" s="11"/>
      <c r="B101" s="110" t="s">
        <v>52</v>
      </c>
      <c r="C101" s="10" t="s">
        <v>6</v>
      </c>
      <c r="D101" s="42">
        <v>85</v>
      </c>
      <c r="E101" s="34"/>
      <c r="F101" s="25">
        <f>D101*E101</f>
        <v>0</v>
      </c>
      <c r="G101" s="400"/>
      <c r="J101" s="95"/>
    </row>
    <row r="102" spans="1:10" s="2" customFormat="1" ht="15.75">
      <c r="A102" s="11"/>
      <c r="B102" s="91"/>
      <c r="C102" s="92"/>
      <c r="D102" s="49"/>
      <c r="E102" s="34"/>
      <c r="F102" s="28"/>
      <c r="G102" s="400"/>
      <c r="J102" s="95"/>
    </row>
    <row r="103" spans="1:10" s="2" customFormat="1" ht="15.75">
      <c r="A103" s="11"/>
      <c r="B103" s="46" t="s">
        <v>8</v>
      </c>
      <c r="C103" s="47"/>
      <c r="D103" s="56"/>
      <c r="E103" s="60"/>
      <c r="F103" s="57">
        <f>SUM(F97:F102)</f>
        <v>0</v>
      </c>
      <c r="G103" s="400"/>
      <c r="J103" s="95"/>
    </row>
    <row r="104" spans="1:10" s="2" customFormat="1" ht="15.75">
      <c r="A104" s="11"/>
      <c r="B104" s="91"/>
      <c r="C104" s="92"/>
      <c r="D104" s="49"/>
      <c r="E104" s="34"/>
      <c r="F104" s="28"/>
      <c r="G104" s="400"/>
      <c r="J104" s="95"/>
    </row>
    <row r="105" spans="1:10" s="2" customFormat="1" ht="15.75">
      <c r="A105" s="11"/>
      <c r="B105" s="91"/>
      <c r="C105" s="92"/>
      <c r="D105" s="49"/>
      <c r="E105" s="34"/>
      <c r="F105" s="28"/>
      <c r="G105" s="400"/>
      <c r="J105" s="95"/>
    </row>
    <row r="106" spans="1:10" s="2" customFormat="1" ht="15.75">
      <c r="A106" s="129" t="s">
        <v>2</v>
      </c>
      <c r="B106" s="130" t="s">
        <v>53</v>
      </c>
      <c r="C106" s="93"/>
      <c r="D106" s="40"/>
      <c r="E106" s="88"/>
      <c r="F106" s="94"/>
      <c r="G106" s="400"/>
      <c r="J106" s="95"/>
    </row>
    <row r="107" spans="1:10" s="2" customFormat="1" ht="15.75">
      <c r="A107" s="23"/>
      <c r="B107" s="64"/>
      <c r="C107" s="93"/>
      <c r="D107" s="40"/>
      <c r="E107" s="88"/>
      <c r="F107" s="94"/>
      <c r="G107" s="400"/>
      <c r="J107" s="95"/>
    </row>
    <row r="108" spans="1:10" s="2" customFormat="1" ht="189.75" customHeight="1">
      <c r="A108" s="120" t="s">
        <v>11</v>
      </c>
      <c r="B108" s="8" t="s">
        <v>125</v>
      </c>
      <c r="C108" s="10"/>
      <c r="D108" s="42"/>
      <c r="E108" s="34"/>
      <c r="F108" s="25"/>
      <c r="G108" s="400"/>
      <c r="J108" s="95"/>
    </row>
    <row r="109" spans="1:10" s="2" customFormat="1" ht="15.75">
      <c r="A109" s="120"/>
      <c r="B109" s="5" t="s">
        <v>124</v>
      </c>
      <c r="C109" s="10" t="s">
        <v>45</v>
      </c>
      <c r="D109" s="42">
        <v>12</v>
      </c>
      <c r="E109" s="34"/>
      <c r="F109" s="25">
        <f>D109*E109</f>
        <v>0</v>
      </c>
      <c r="G109" s="400"/>
      <c r="J109" s="95"/>
    </row>
    <row r="110" spans="1:10" s="2" customFormat="1" ht="15.75">
      <c r="A110" s="23"/>
      <c r="B110" s="64"/>
      <c r="C110" s="93"/>
      <c r="D110" s="40"/>
      <c r="E110" s="88"/>
      <c r="F110" s="94"/>
      <c r="G110" s="400"/>
      <c r="J110" s="95"/>
    </row>
    <row r="111" spans="1:10" s="2" customFormat="1" ht="191.25" customHeight="1">
      <c r="A111" s="120" t="s">
        <v>58</v>
      </c>
      <c r="B111" s="8" t="s">
        <v>505</v>
      </c>
      <c r="C111" s="10"/>
      <c r="D111" s="42"/>
      <c r="E111" s="34"/>
      <c r="F111" s="25"/>
      <c r="G111" s="400"/>
      <c r="J111" s="95"/>
    </row>
    <row r="112" spans="1:10" s="2" customFormat="1" ht="15.75">
      <c r="A112" s="11"/>
      <c r="B112" s="5" t="s">
        <v>126</v>
      </c>
      <c r="C112" s="10" t="s">
        <v>45</v>
      </c>
      <c r="D112" s="42">
        <v>10</v>
      </c>
      <c r="E112" s="34"/>
      <c r="F112" s="25">
        <f>D112*E112</f>
        <v>0</v>
      </c>
      <c r="G112" s="400"/>
      <c r="J112" s="95"/>
    </row>
    <row r="113" spans="1:10" s="2" customFormat="1" ht="15.75">
      <c r="A113" s="23"/>
      <c r="B113" s="64"/>
      <c r="C113" s="93"/>
      <c r="D113" s="40"/>
      <c r="E113" s="88"/>
      <c r="F113" s="94"/>
      <c r="G113" s="400"/>
      <c r="J113" s="95"/>
    </row>
    <row r="114" spans="1:10" s="2" customFormat="1" ht="191.25" customHeight="1">
      <c r="A114" s="120" t="s">
        <v>127</v>
      </c>
      <c r="B114" s="8" t="s">
        <v>128</v>
      </c>
      <c r="C114" s="10"/>
      <c r="D114" s="42"/>
      <c r="E114" s="34"/>
      <c r="F114" s="25"/>
      <c r="G114" s="400"/>
      <c r="J114" s="95"/>
    </row>
    <row r="115" spans="1:10" s="2" customFormat="1" ht="15.75">
      <c r="A115" s="120"/>
      <c r="B115" s="5" t="s">
        <v>126</v>
      </c>
      <c r="C115" s="10" t="s">
        <v>45</v>
      </c>
      <c r="D115" s="42">
        <v>29</v>
      </c>
      <c r="E115" s="34"/>
      <c r="F115" s="25">
        <f>D115*E115</f>
        <v>0</v>
      </c>
      <c r="G115" s="400"/>
      <c r="J115" s="95"/>
    </row>
    <row r="116" spans="1:10" s="2" customFormat="1" ht="15.75">
      <c r="A116" s="23"/>
      <c r="B116" s="64"/>
      <c r="C116" s="93"/>
      <c r="D116" s="40"/>
      <c r="E116" s="88"/>
      <c r="F116" s="94"/>
      <c r="G116" s="400"/>
      <c r="J116" s="95"/>
    </row>
    <row r="117" spans="1:10" s="2" customFormat="1" ht="177" customHeight="1">
      <c r="A117" s="120" t="s">
        <v>129</v>
      </c>
      <c r="B117" s="8" t="s">
        <v>130</v>
      </c>
      <c r="C117" s="10"/>
      <c r="D117" s="42"/>
      <c r="E117" s="34"/>
      <c r="F117" s="25"/>
      <c r="G117" s="400"/>
      <c r="J117" s="95"/>
    </row>
    <row r="118" spans="1:10" s="2" customFormat="1" ht="15.75">
      <c r="A118" s="120"/>
      <c r="B118" s="5" t="s">
        <v>131</v>
      </c>
      <c r="C118" s="10" t="s">
        <v>45</v>
      </c>
      <c r="D118" s="42">
        <v>5</v>
      </c>
      <c r="E118" s="34"/>
      <c r="F118" s="25">
        <f>D118*E118</f>
        <v>0</v>
      </c>
      <c r="G118" s="400"/>
      <c r="J118" s="95"/>
    </row>
    <row r="119" spans="1:10" s="2" customFormat="1" ht="15.75">
      <c r="A119" s="23"/>
      <c r="B119" s="64"/>
      <c r="C119" s="93"/>
      <c r="D119" s="40"/>
      <c r="E119" s="88"/>
      <c r="F119" s="94"/>
      <c r="G119" s="400"/>
      <c r="J119" s="95"/>
    </row>
    <row r="120" spans="1:10" s="2" customFormat="1" ht="173.25" customHeight="1">
      <c r="A120" s="120" t="s">
        <v>132</v>
      </c>
      <c r="B120" s="8" t="s">
        <v>133</v>
      </c>
      <c r="C120" s="10"/>
      <c r="D120" s="42"/>
      <c r="E120" s="34"/>
      <c r="F120" s="25"/>
      <c r="G120" s="400"/>
      <c r="J120" s="95"/>
    </row>
    <row r="121" spans="1:10" s="2" customFormat="1" ht="15.75">
      <c r="A121" s="120"/>
      <c r="B121" s="5" t="s">
        <v>131</v>
      </c>
      <c r="C121" s="10" t="s">
        <v>45</v>
      </c>
      <c r="D121" s="42">
        <v>2</v>
      </c>
      <c r="E121" s="34"/>
      <c r="F121" s="25">
        <f>D121*E121</f>
        <v>0</v>
      </c>
      <c r="G121" s="400"/>
      <c r="J121" s="95"/>
    </row>
    <row r="122" spans="1:10" s="2" customFormat="1" ht="15.75">
      <c r="A122" s="23"/>
      <c r="B122" s="64"/>
      <c r="C122" s="93"/>
      <c r="D122" s="40"/>
      <c r="E122" s="88"/>
      <c r="F122" s="94"/>
      <c r="G122" s="400"/>
      <c r="J122" s="95"/>
    </row>
    <row r="123" spans="1:10" s="2" customFormat="1" ht="175.5" customHeight="1">
      <c r="A123" s="120" t="s">
        <v>134</v>
      </c>
      <c r="B123" s="8" t="s">
        <v>135</v>
      </c>
      <c r="C123" s="10"/>
      <c r="D123" s="42"/>
      <c r="E123" s="34"/>
      <c r="F123" s="25"/>
      <c r="G123" s="400"/>
      <c r="J123" s="95"/>
    </row>
    <row r="124" spans="1:10" s="2" customFormat="1" ht="15.75">
      <c r="A124" s="120"/>
      <c r="B124" s="5" t="s">
        <v>136</v>
      </c>
      <c r="C124" s="10" t="s">
        <v>45</v>
      </c>
      <c r="D124" s="42">
        <v>1</v>
      </c>
      <c r="E124" s="34"/>
      <c r="F124" s="25">
        <f>D124*E124</f>
        <v>0</v>
      </c>
      <c r="G124" s="400"/>
      <c r="J124" s="95"/>
    </row>
    <row r="125" spans="1:10" s="2" customFormat="1" ht="15.75">
      <c r="A125" s="23"/>
      <c r="B125" s="64"/>
      <c r="C125" s="93"/>
      <c r="D125" s="40"/>
      <c r="E125" s="88"/>
      <c r="F125" s="94"/>
      <c r="G125" s="400"/>
      <c r="J125" s="95"/>
    </row>
    <row r="126" spans="1:10" s="2" customFormat="1" ht="187.5" customHeight="1">
      <c r="A126" s="120" t="s">
        <v>137</v>
      </c>
      <c r="B126" s="8" t="s">
        <v>138</v>
      </c>
      <c r="C126" s="10"/>
      <c r="D126" s="42"/>
      <c r="E126" s="34"/>
      <c r="F126" s="25"/>
      <c r="G126" s="400"/>
      <c r="J126" s="95"/>
    </row>
    <row r="127" spans="1:10" s="2" customFormat="1" ht="15.75">
      <c r="A127" s="120"/>
      <c r="B127" s="5" t="s">
        <v>143</v>
      </c>
      <c r="C127" s="10" t="s">
        <v>45</v>
      </c>
      <c r="D127" s="42">
        <v>1</v>
      </c>
      <c r="E127" s="34"/>
      <c r="F127" s="25">
        <f>D127*E127</f>
        <v>0</v>
      </c>
      <c r="G127" s="400"/>
      <c r="J127" s="95"/>
    </row>
    <row r="128" spans="1:10" s="2" customFormat="1" ht="15.75">
      <c r="A128" s="23"/>
      <c r="B128" s="64"/>
      <c r="C128" s="93"/>
      <c r="D128" s="40"/>
      <c r="E128" s="88"/>
      <c r="F128" s="94"/>
      <c r="G128" s="400"/>
      <c r="J128" s="95"/>
    </row>
    <row r="129" spans="1:10" s="2" customFormat="1" ht="177" customHeight="1">
      <c r="A129" s="120" t="s">
        <v>139</v>
      </c>
      <c r="B129" s="134" t="s">
        <v>144</v>
      </c>
      <c r="C129" s="10"/>
      <c r="D129" s="42"/>
      <c r="E129" s="34"/>
      <c r="F129" s="25"/>
      <c r="G129" s="400"/>
      <c r="J129" s="95"/>
    </row>
    <row r="130" spans="1:10" s="2" customFormat="1" ht="15.75">
      <c r="A130" s="120"/>
      <c r="B130" s="5" t="s">
        <v>140</v>
      </c>
      <c r="C130" s="10" t="s">
        <v>45</v>
      </c>
      <c r="D130" s="42">
        <v>1</v>
      </c>
      <c r="E130" s="34"/>
      <c r="F130" s="25">
        <f>D130*E130</f>
        <v>0</v>
      </c>
      <c r="G130" s="400"/>
      <c r="J130" s="95"/>
    </row>
    <row r="131" spans="1:10" s="2" customFormat="1" ht="15.75">
      <c r="A131" s="23"/>
      <c r="B131" s="64"/>
      <c r="C131" s="93"/>
      <c r="D131" s="40"/>
      <c r="E131" s="88"/>
      <c r="F131" s="94"/>
      <c r="G131" s="400"/>
      <c r="J131" s="95"/>
    </row>
    <row r="132" spans="1:10" s="2" customFormat="1" ht="173.25" customHeight="1">
      <c r="A132" s="120" t="s">
        <v>141</v>
      </c>
      <c r="B132" s="134" t="s">
        <v>145</v>
      </c>
      <c r="C132" s="10"/>
      <c r="D132" s="42"/>
      <c r="E132" s="34"/>
      <c r="F132" s="25"/>
      <c r="G132" s="400"/>
      <c r="J132" s="95"/>
    </row>
    <row r="133" spans="1:10" s="2" customFormat="1" ht="15.75">
      <c r="A133" s="120"/>
      <c r="B133" s="5" t="s">
        <v>142</v>
      </c>
      <c r="C133" s="10" t="s">
        <v>45</v>
      </c>
      <c r="D133" s="42">
        <v>4</v>
      </c>
      <c r="E133" s="34"/>
      <c r="F133" s="25">
        <f>D133*E133</f>
        <v>0</v>
      </c>
      <c r="G133" s="400"/>
      <c r="J133" s="95"/>
    </row>
    <row r="134" spans="1:10">
      <c r="A134" s="120"/>
    </row>
    <row r="135" spans="1:10" ht="15.75">
      <c r="B135" s="46" t="s">
        <v>55</v>
      </c>
      <c r="C135" s="47"/>
      <c r="D135" s="56"/>
      <c r="E135" s="60"/>
      <c r="F135" s="57">
        <f>SUM(F108:F134)</f>
        <v>0</v>
      </c>
    </row>
    <row r="136" spans="1:10" ht="15.75">
      <c r="B136" s="91"/>
      <c r="C136" s="92"/>
      <c r="D136" s="49"/>
      <c r="F136" s="28"/>
    </row>
    <row r="137" spans="1:10">
      <c r="A137" s="13"/>
    </row>
    <row r="138" spans="1:10" ht="15.75">
      <c r="A138" s="129" t="s">
        <v>25</v>
      </c>
      <c r="B138" s="130" t="s">
        <v>9</v>
      </c>
      <c r="D138" s="42">
        <v>0</v>
      </c>
    </row>
    <row r="139" spans="1:10" ht="15.75">
      <c r="A139" s="23"/>
      <c r="B139" s="64"/>
    </row>
    <row r="140" spans="1:10" ht="60.75" customHeight="1">
      <c r="A140" s="120" t="s">
        <v>26</v>
      </c>
      <c r="B140" s="8" t="s">
        <v>105</v>
      </c>
      <c r="C140" s="493"/>
      <c r="D140" s="493"/>
      <c r="E140" s="493"/>
      <c r="F140" s="493"/>
    </row>
    <row r="141" spans="1:10">
      <c r="A141" s="120"/>
      <c r="B141" s="5" t="s">
        <v>40</v>
      </c>
      <c r="C141" s="10" t="s">
        <v>41</v>
      </c>
      <c r="D141" s="42">
        <v>37</v>
      </c>
      <c r="F141" s="25">
        <f>D141*E141</f>
        <v>0</v>
      </c>
    </row>
    <row r="142" spans="1:10">
      <c r="A142" s="120"/>
      <c r="B142" s="89"/>
      <c r="D142" s="39"/>
    </row>
    <row r="143" spans="1:10" ht="72.75" customHeight="1">
      <c r="A143" s="120" t="s">
        <v>37</v>
      </c>
      <c r="B143" s="8" t="s">
        <v>106</v>
      </c>
    </row>
    <row r="144" spans="1:10">
      <c r="A144" s="120"/>
      <c r="B144" s="89"/>
      <c r="C144" s="10" t="s">
        <v>45</v>
      </c>
      <c r="D144" s="42">
        <v>4</v>
      </c>
      <c r="F144" s="25">
        <f>D144*E144</f>
        <v>0</v>
      </c>
    </row>
    <row r="145" spans="1:6">
      <c r="A145" s="120"/>
      <c r="B145" s="89"/>
      <c r="D145" s="39"/>
    </row>
    <row r="146" spans="1:6" ht="60" customHeight="1">
      <c r="A146" s="120" t="s">
        <v>51</v>
      </c>
      <c r="B146" s="8" t="s">
        <v>107</v>
      </c>
      <c r="C146" s="493"/>
      <c r="D146" s="493"/>
      <c r="E146" s="493"/>
      <c r="F146" s="493"/>
    </row>
    <row r="147" spans="1:6" ht="17.25">
      <c r="A147" s="120"/>
      <c r="B147" s="89"/>
      <c r="C147" s="10" t="s">
        <v>6</v>
      </c>
      <c r="D147" s="42">
        <v>796</v>
      </c>
      <c r="F147" s="25">
        <f>D147*E147</f>
        <v>0</v>
      </c>
    </row>
    <row r="148" spans="1:6">
      <c r="A148" s="120"/>
      <c r="B148" s="89"/>
      <c r="D148" s="39"/>
    </row>
    <row r="149" spans="1:6" ht="48" customHeight="1">
      <c r="A149" s="120" t="s">
        <v>68</v>
      </c>
      <c r="B149" s="8" t="s">
        <v>56</v>
      </c>
      <c r="C149" s="493"/>
      <c r="D149" s="493"/>
      <c r="E149" s="493"/>
      <c r="F149" s="493"/>
    </row>
    <row r="150" spans="1:6">
      <c r="A150" s="120"/>
      <c r="B150" s="5"/>
      <c r="C150" s="10" t="s">
        <v>41</v>
      </c>
      <c r="D150" s="42">
        <v>140</v>
      </c>
      <c r="F150" s="25">
        <f>D150*E150</f>
        <v>0</v>
      </c>
    </row>
    <row r="151" spans="1:6">
      <c r="A151" s="120"/>
      <c r="B151" s="5"/>
      <c r="D151" s="39"/>
    </row>
    <row r="152" spans="1:6" ht="46.5" customHeight="1">
      <c r="A152" s="120" t="s">
        <v>69</v>
      </c>
      <c r="B152" s="8" t="s">
        <v>57</v>
      </c>
      <c r="C152" s="493"/>
      <c r="D152" s="493"/>
      <c r="E152" s="493"/>
      <c r="F152" s="493"/>
    </row>
    <row r="153" spans="1:6">
      <c r="A153" s="120"/>
      <c r="B153" s="5"/>
      <c r="C153" s="10" t="s">
        <v>41</v>
      </c>
      <c r="D153" s="42">
        <v>60</v>
      </c>
      <c r="F153" s="25">
        <f>D153*E153</f>
        <v>0</v>
      </c>
    </row>
    <row r="154" spans="1:6">
      <c r="B154" s="5"/>
      <c r="D154" s="39"/>
    </row>
    <row r="155" spans="1:6" ht="15.75">
      <c r="A155" s="13"/>
      <c r="B155" s="29" t="s">
        <v>7</v>
      </c>
      <c r="C155" s="30"/>
      <c r="D155" s="52"/>
      <c r="E155" s="61"/>
      <c r="F155" s="57">
        <f>SUM(F140:F154)</f>
        <v>0</v>
      </c>
    </row>
    <row r="156" spans="1:6" ht="15.75">
      <c r="A156" s="100"/>
      <c r="B156" s="64"/>
      <c r="C156" s="101"/>
      <c r="D156" s="55"/>
      <c r="E156" s="26"/>
      <c r="F156" s="28"/>
    </row>
    <row r="157" spans="1:6">
      <c r="A157" s="9"/>
      <c r="F157" s="25">
        <f>A818*1.15</f>
        <v>0</v>
      </c>
    </row>
    <row r="158" spans="1:6" ht="15.75">
      <c r="A158" s="129" t="s">
        <v>27</v>
      </c>
      <c r="B158" s="133" t="s">
        <v>10</v>
      </c>
      <c r="C158" s="32"/>
      <c r="D158" s="31"/>
      <c r="E158" s="59"/>
      <c r="F158" s="28">
        <f>A819*1.15</f>
        <v>0</v>
      </c>
    </row>
    <row r="159" spans="1:6">
      <c r="D159" s="42">
        <v>0</v>
      </c>
      <c r="F159" s="25">
        <f>A820*1.15</f>
        <v>0</v>
      </c>
    </row>
    <row r="160" spans="1:6" ht="130.5" customHeight="1">
      <c r="A160" s="120" t="s">
        <v>38</v>
      </c>
      <c r="B160" s="8" t="s">
        <v>147</v>
      </c>
      <c r="C160" s="503"/>
      <c r="D160" s="503"/>
      <c r="E160" s="503"/>
      <c r="F160" s="503"/>
    </row>
    <row r="161" spans="1:6" ht="17.25">
      <c r="B161" s="8" t="s">
        <v>471</v>
      </c>
      <c r="C161" s="10" t="s">
        <v>6</v>
      </c>
      <c r="D161" s="42">
        <v>130</v>
      </c>
      <c r="F161" s="25">
        <f>D161*E161</f>
        <v>0</v>
      </c>
    </row>
    <row r="162" spans="1:6">
      <c r="D162" s="42">
        <v>0</v>
      </c>
    </row>
    <row r="163" spans="1:6" ht="15.75">
      <c r="A163" s="13"/>
      <c r="B163" s="29" t="s">
        <v>39</v>
      </c>
      <c r="C163" s="30"/>
      <c r="D163" s="52"/>
      <c r="E163" s="61"/>
      <c r="F163" s="57">
        <f>SUM(F160:F162)</f>
        <v>0</v>
      </c>
    </row>
    <row r="164" spans="1:6" ht="15.75">
      <c r="A164" s="13"/>
      <c r="B164" s="104"/>
      <c r="C164" s="19"/>
      <c r="D164" s="55"/>
      <c r="E164" s="26"/>
      <c r="F164" s="28"/>
    </row>
    <row r="165" spans="1:6">
      <c r="B165" s="5"/>
    </row>
    <row r="166" spans="1:6" ht="15.75">
      <c r="A166" s="129" t="s">
        <v>3</v>
      </c>
      <c r="B166" s="133" t="s">
        <v>115</v>
      </c>
      <c r="C166" s="32"/>
      <c r="D166" s="31"/>
      <c r="E166" s="59"/>
      <c r="F166" s="28">
        <f>A827*1.15</f>
        <v>0</v>
      </c>
    </row>
    <row r="167" spans="1:6" ht="15.75">
      <c r="A167" s="23"/>
      <c r="B167" s="63"/>
      <c r="C167" s="132"/>
      <c r="D167" s="31"/>
      <c r="E167" s="59"/>
      <c r="F167" s="28"/>
    </row>
    <row r="168" spans="1:6" ht="88.5" customHeight="1">
      <c r="A168" s="120" t="s">
        <v>4</v>
      </c>
      <c r="B168" s="8" t="s">
        <v>508</v>
      </c>
      <c r="C168" s="493"/>
      <c r="D168" s="493"/>
      <c r="E168" s="493"/>
      <c r="F168" s="493"/>
    </row>
    <row r="169" spans="1:6" ht="17.25">
      <c r="A169" s="120"/>
      <c r="B169" s="5" t="s">
        <v>495</v>
      </c>
      <c r="C169" s="10" t="s">
        <v>6</v>
      </c>
      <c r="D169" s="42">
        <v>214</v>
      </c>
      <c r="F169" s="25">
        <f>D169*E169</f>
        <v>0</v>
      </c>
    </row>
    <row r="170" spans="1:6" ht="15.75">
      <c r="A170" s="23"/>
      <c r="B170" s="63"/>
      <c r="C170" s="132"/>
      <c r="D170" s="31"/>
      <c r="E170" s="59"/>
      <c r="F170" s="28"/>
    </row>
    <row r="171" spans="1:6" ht="90.75" customHeight="1">
      <c r="A171" s="120" t="s">
        <v>5</v>
      </c>
      <c r="B171" s="8" t="s">
        <v>509</v>
      </c>
    </row>
    <row r="172" spans="1:6" ht="17.25">
      <c r="A172" s="120"/>
      <c r="B172" s="5" t="s">
        <v>113</v>
      </c>
      <c r="C172" s="10" t="s">
        <v>6</v>
      </c>
      <c r="D172" s="42">
        <v>214</v>
      </c>
      <c r="F172" s="25">
        <f>D172*E172</f>
        <v>0</v>
      </c>
    </row>
    <row r="173" spans="1:6" ht="15.75">
      <c r="A173" s="23"/>
      <c r="B173" s="63"/>
      <c r="C173" s="132"/>
      <c r="D173" s="31"/>
      <c r="E173" s="59"/>
      <c r="F173" s="28"/>
    </row>
    <row r="174" spans="1:6" ht="103.5" customHeight="1">
      <c r="A174" s="120" t="s">
        <v>34</v>
      </c>
      <c r="B174" s="8" t="s">
        <v>510</v>
      </c>
    </row>
    <row r="175" spans="1:6" ht="17.25">
      <c r="B175" s="5" t="s">
        <v>114</v>
      </c>
      <c r="C175" s="10" t="s">
        <v>6</v>
      </c>
      <c r="D175" s="42">
        <v>214</v>
      </c>
      <c r="F175" s="25">
        <f>D175*E175</f>
        <v>0</v>
      </c>
    </row>
    <row r="176" spans="1:6">
      <c r="B176" s="5"/>
    </row>
    <row r="177" spans="1:7" ht="219" customHeight="1">
      <c r="A177" s="120" t="s">
        <v>118</v>
      </c>
      <c r="B177" s="8" t="s">
        <v>603</v>
      </c>
      <c r="C177" s="505"/>
      <c r="D177" s="505"/>
      <c r="E177" s="505"/>
      <c r="F177" s="505"/>
    </row>
    <row r="178" spans="1:7" ht="18">
      <c r="A178" s="120"/>
      <c r="B178" s="8" t="s">
        <v>146</v>
      </c>
      <c r="C178" s="42" t="s">
        <v>112</v>
      </c>
      <c r="D178" s="42">
        <v>956</v>
      </c>
      <c r="F178" s="25">
        <f>D178*E178</f>
        <v>0</v>
      </c>
    </row>
    <row r="179" spans="1:7">
      <c r="C179" s="42"/>
    </row>
    <row r="180" spans="1:7" ht="199.5" customHeight="1">
      <c r="A180" s="120" t="s">
        <v>119</v>
      </c>
      <c r="B180" s="8" t="s">
        <v>511</v>
      </c>
      <c r="C180" s="505"/>
      <c r="D180" s="505"/>
      <c r="E180" s="505"/>
      <c r="F180" s="505"/>
    </row>
    <row r="181" spans="1:7" ht="18">
      <c r="A181" s="120"/>
      <c r="B181" s="8" t="s">
        <v>120</v>
      </c>
      <c r="C181" s="42" t="s">
        <v>112</v>
      </c>
      <c r="D181" s="42">
        <v>1328</v>
      </c>
      <c r="F181" s="25">
        <f>D181*E181</f>
        <v>0</v>
      </c>
    </row>
    <row r="182" spans="1:7">
      <c r="A182" s="120"/>
      <c r="C182" s="42"/>
    </row>
    <row r="183" spans="1:7" ht="117.75" customHeight="1">
      <c r="A183" s="120" t="s">
        <v>121</v>
      </c>
      <c r="B183" s="8" t="s">
        <v>512</v>
      </c>
      <c r="C183" s="504"/>
      <c r="D183" s="504"/>
      <c r="E183" s="504"/>
      <c r="F183" s="504"/>
    </row>
    <row r="184" spans="1:7" ht="18" customHeight="1">
      <c r="A184" s="120"/>
      <c r="B184" s="8" t="s">
        <v>120</v>
      </c>
    </row>
    <row r="185" spans="1:7" ht="17.25">
      <c r="B185" s="8" t="s">
        <v>122</v>
      </c>
      <c r="C185" s="10" t="s">
        <v>6</v>
      </c>
      <c r="D185" s="42">
        <v>1328</v>
      </c>
      <c r="F185" s="25">
        <f>D185*E185</f>
        <v>0</v>
      </c>
    </row>
    <row r="186" spans="1:7" ht="17.25">
      <c r="B186" s="8" t="s">
        <v>123</v>
      </c>
      <c r="C186" s="10" t="s">
        <v>6</v>
      </c>
      <c r="D186" s="42">
        <v>1328</v>
      </c>
      <c r="F186" s="25">
        <f>D186*E186</f>
        <v>0</v>
      </c>
    </row>
    <row r="187" spans="1:7">
      <c r="D187" s="42">
        <v>0</v>
      </c>
    </row>
    <row r="188" spans="1:7" ht="15.75">
      <c r="A188" s="13"/>
      <c r="B188" s="128" t="s">
        <v>116</v>
      </c>
      <c r="C188" s="30"/>
      <c r="D188" s="52"/>
      <c r="E188" s="61"/>
      <c r="F188" s="57">
        <f>SUM(F168:F187)</f>
        <v>0</v>
      </c>
    </row>
    <row r="189" spans="1:7">
      <c r="B189" s="5"/>
    </row>
    <row r="190" spans="1:7">
      <c r="B190" s="5"/>
    </row>
    <row r="191" spans="1:7" ht="15.75">
      <c r="A191" s="129" t="s">
        <v>71</v>
      </c>
      <c r="B191" s="130" t="s">
        <v>35</v>
      </c>
      <c r="C191" s="12"/>
      <c r="D191" s="43"/>
      <c r="E191" s="26">
        <f>F191*0.85</f>
        <v>0</v>
      </c>
      <c r="F191" s="28">
        <f>G1075*1.15</f>
        <v>0</v>
      </c>
    </row>
    <row r="192" spans="1:7" ht="15.75">
      <c r="A192" s="96"/>
      <c r="B192" s="97"/>
      <c r="C192" s="98"/>
      <c r="D192" s="98"/>
      <c r="E192" s="98"/>
      <c r="F192" s="94"/>
      <c r="G192" s="401"/>
    </row>
    <row r="193" spans="1:6" ht="130.5" customHeight="1">
      <c r="A193" s="120" t="s">
        <v>109</v>
      </c>
      <c r="B193" s="8" t="s">
        <v>513</v>
      </c>
      <c r="C193" s="493"/>
      <c r="D193" s="493"/>
      <c r="E193" s="493"/>
      <c r="F193" s="493"/>
    </row>
    <row r="194" spans="1:6" ht="17.25">
      <c r="A194" s="235"/>
      <c r="B194" s="5" t="s">
        <v>496</v>
      </c>
      <c r="C194" s="10" t="s">
        <v>6</v>
      </c>
      <c r="D194" s="42">
        <v>130</v>
      </c>
      <c r="F194" s="25">
        <f>D194*E194</f>
        <v>0</v>
      </c>
    </row>
    <row r="195" spans="1:6" ht="17.25">
      <c r="A195" s="235"/>
      <c r="B195" s="5" t="s">
        <v>497</v>
      </c>
      <c r="C195" s="10" t="s">
        <v>6</v>
      </c>
      <c r="D195" s="42">
        <v>130</v>
      </c>
      <c r="F195" s="25">
        <f>D195*E195</f>
        <v>0</v>
      </c>
    </row>
    <row r="196" spans="1:6">
      <c r="A196" s="235"/>
      <c r="B196" s="5"/>
    </row>
    <row r="197" spans="1:6" ht="87" customHeight="1">
      <c r="A197" s="120" t="s">
        <v>110</v>
      </c>
      <c r="B197" s="8" t="s">
        <v>590</v>
      </c>
      <c r="C197" s="493"/>
      <c r="D197" s="493"/>
      <c r="E197" s="493"/>
      <c r="F197" s="493"/>
    </row>
    <row r="198" spans="1:6" ht="28.5">
      <c r="A198" s="235"/>
      <c r="B198" s="5" t="s">
        <v>498</v>
      </c>
      <c r="C198" s="10" t="s">
        <v>6</v>
      </c>
      <c r="D198" s="42">
        <v>65</v>
      </c>
      <c r="F198" s="25">
        <f>D198*E198</f>
        <v>0</v>
      </c>
    </row>
    <row r="199" spans="1:6" ht="15.75">
      <c r="A199" s="96"/>
      <c r="B199" s="97"/>
      <c r="C199" s="98"/>
      <c r="D199" s="98"/>
      <c r="E199" s="98"/>
      <c r="F199" s="94"/>
    </row>
    <row r="200" spans="1:6">
      <c r="A200" s="13"/>
      <c r="B200" s="489" t="s">
        <v>36</v>
      </c>
      <c r="C200" s="490"/>
      <c r="D200" s="490"/>
      <c r="E200" s="490"/>
      <c r="F200" s="57">
        <f>SUM(F193:F199)</f>
        <v>0</v>
      </c>
    </row>
    <row r="201" spans="1:6" ht="15.75">
      <c r="A201" s="13"/>
      <c r="B201" s="86"/>
      <c r="C201" s="87"/>
      <c r="D201" s="87"/>
      <c r="E201" s="87"/>
      <c r="F201" s="28"/>
    </row>
    <row r="202" spans="1:6" ht="15.75">
      <c r="A202" s="13"/>
      <c r="B202" s="86"/>
      <c r="C202" s="87"/>
      <c r="D202" s="87"/>
      <c r="E202" s="87"/>
      <c r="F202" s="28"/>
    </row>
    <row r="203" spans="1:6" ht="15.75">
      <c r="A203" s="129" t="s">
        <v>72</v>
      </c>
      <c r="B203" s="130" t="s">
        <v>148</v>
      </c>
      <c r="C203" s="87"/>
      <c r="D203" s="87"/>
      <c r="E203" s="87"/>
      <c r="F203" s="28"/>
    </row>
    <row r="204" spans="1:6" ht="15.75">
      <c r="A204" s="13"/>
      <c r="B204" s="86"/>
      <c r="C204" s="87"/>
      <c r="D204" s="87"/>
      <c r="E204" s="87"/>
      <c r="F204" s="28"/>
    </row>
    <row r="205" spans="1:6" ht="189" customHeight="1">
      <c r="A205" s="120" t="s">
        <v>149</v>
      </c>
      <c r="B205" s="8" t="s">
        <v>514</v>
      </c>
      <c r="C205" s="494"/>
      <c r="D205" s="494"/>
      <c r="E205" s="494"/>
      <c r="F205" s="494"/>
    </row>
    <row r="206" spans="1:6" ht="17.25">
      <c r="A206" s="235"/>
      <c r="B206" s="5" t="s">
        <v>152</v>
      </c>
      <c r="C206" s="10" t="s">
        <v>6</v>
      </c>
      <c r="D206" s="42">
        <v>330</v>
      </c>
      <c r="F206" s="25">
        <f>D206*E206</f>
        <v>0</v>
      </c>
    </row>
    <row r="207" spans="1:6">
      <c r="A207" s="235"/>
      <c r="B207" s="5"/>
    </row>
    <row r="208" spans="1:6" ht="146.25" customHeight="1">
      <c r="A208" s="120" t="s">
        <v>54</v>
      </c>
      <c r="B208" s="8" t="s">
        <v>515</v>
      </c>
      <c r="C208" s="494"/>
      <c r="D208" s="494"/>
      <c r="E208" s="494"/>
      <c r="F208" s="494"/>
    </row>
    <row r="209" spans="1:6" ht="17.25">
      <c r="A209" s="235"/>
      <c r="B209" s="5" t="s">
        <v>150</v>
      </c>
      <c r="C209" s="10" t="s">
        <v>6</v>
      </c>
      <c r="D209" s="42">
        <v>330</v>
      </c>
      <c r="F209" s="25">
        <f>D209*E209</f>
        <v>0</v>
      </c>
    </row>
    <row r="210" spans="1:6">
      <c r="A210" s="96"/>
      <c r="B210" s="5" t="s">
        <v>329</v>
      </c>
      <c r="C210" s="10" t="s">
        <v>41</v>
      </c>
      <c r="D210" s="42">
        <v>220</v>
      </c>
      <c r="F210" s="25">
        <f>D210*E210</f>
        <v>0</v>
      </c>
    </row>
    <row r="211" spans="1:6" ht="15.75">
      <c r="A211" s="13"/>
      <c r="B211" s="86"/>
      <c r="C211" s="87"/>
      <c r="D211" s="87"/>
      <c r="E211" s="87"/>
      <c r="F211" s="28"/>
    </row>
    <row r="212" spans="1:6" ht="18" customHeight="1">
      <c r="A212" s="13"/>
      <c r="B212" s="489" t="s">
        <v>151</v>
      </c>
      <c r="C212" s="490"/>
      <c r="D212" s="490"/>
      <c r="E212" s="490"/>
      <c r="F212" s="57">
        <f>SUM(F205:F211)</f>
        <v>0</v>
      </c>
    </row>
    <row r="213" spans="1:6" ht="15.75">
      <c r="A213" s="13"/>
      <c r="B213" s="86"/>
      <c r="C213" s="87"/>
      <c r="D213" s="87"/>
      <c r="E213" s="87"/>
      <c r="F213" s="28"/>
    </row>
    <row r="214" spans="1:6" ht="15.75">
      <c r="A214" s="13"/>
      <c r="B214" s="86"/>
      <c r="C214" s="87"/>
      <c r="D214" s="87"/>
      <c r="E214" s="87"/>
      <c r="F214" s="28"/>
    </row>
    <row r="215" spans="1:6" ht="15.75">
      <c r="A215" s="129" t="s">
        <v>73</v>
      </c>
      <c r="B215" s="130" t="s">
        <v>155</v>
      </c>
      <c r="C215" s="87"/>
      <c r="D215" s="87"/>
      <c r="E215" s="87"/>
      <c r="F215" s="28"/>
    </row>
    <row r="216" spans="1:6" ht="15.75">
      <c r="A216" s="13"/>
      <c r="B216" s="86"/>
      <c r="C216" s="87"/>
      <c r="D216" s="87"/>
      <c r="E216" s="87"/>
      <c r="F216" s="28"/>
    </row>
    <row r="217" spans="1:6" ht="102.75" customHeight="1">
      <c r="A217" s="120" t="s">
        <v>154</v>
      </c>
      <c r="B217" s="8" t="s">
        <v>604</v>
      </c>
      <c r="C217" s="493"/>
      <c r="D217" s="493"/>
      <c r="E217" s="493"/>
      <c r="F217" s="493"/>
    </row>
    <row r="218" spans="1:6" ht="17.25">
      <c r="A218" s="96"/>
      <c r="B218" s="5" t="s">
        <v>158</v>
      </c>
      <c r="C218" s="10" t="s">
        <v>6</v>
      </c>
      <c r="D218" s="42">
        <v>720</v>
      </c>
      <c r="F218" s="25">
        <f>D218*E218</f>
        <v>0</v>
      </c>
    </row>
    <row r="219" spans="1:6">
      <c r="A219" s="96"/>
      <c r="B219" s="5" t="s">
        <v>160</v>
      </c>
      <c r="C219" s="10" t="s">
        <v>41</v>
      </c>
      <c r="D219" s="42">
        <v>440</v>
      </c>
      <c r="F219" s="25">
        <f>D219*E219</f>
        <v>0</v>
      </c>
    </row>
    <row r="220" spans="1:6" ht="15.75">
      <c r="A220" s="13"/>
      <c r="B220" s="86"/>
      <c r="C220" s="87"/>
      <c r="D220" s="87"/>
      <c r="E220" s="87"/>
      <c r="F220" s="28"/>
    </row>
    <row r="221" spans="1:6" ht="17.25" customHeight="1">
      <c r="A221" s="13"/>
      <c r="B221" s="489" t="s">
        <v>159</v>
      </c>
      <c r="C221" s="490"/>
      <c r="D221" s="490"/>
      <c r="E221" s="490"/>
      <c r="F221" s="57">
        <f>SUM(F217:F220)</f>
        <v>0</v>
      </c>
    </row>
    <row r="222" spans="1:6" ht="15.75">
      <c r="A222" s="13"/>
      <c r="B222" s="86"/>
      <c r="C222" s="87"/>
      <c r="D222" s="87"/>
      <c r="E222" s="87"/>
      <c r="F222" s="28"/>
    </row>
    <row r="223" spans="1:6" ht="15.75">
      <c r="A223" s="13"/>
      <c r="B223" s="86"/>
      <c r="C223" s="87"/>
      <c r="D223" s="87"/>
      <c r="E223" s="87"/>
      <c r="F223" s="28"/>
    </row>
    <row r="224" spans="1:6" ht="15.75">
      <c r="A224" s="129" t="s">
        <v>161</v>
      </c>
      <c r="B224" s="130" t="s">
        <v>162</v>
      </c>
      <c r="C224" s="87"/>
      <c r="D224" s="87"/>
      <c r="E224" s="87"/>
      <c r="F224" s="28"/>
    </row>
    <row r="225" spans="1:6" ht="15.75">
      <c r="A225" s="13"/>
      <c r="B225" s="86"/>
      <c r="C225" s="87"/>
      <c r="D225" s="87"/>
      <c r="E225" s="87"/>
      <c r="F225" s="28"/>
    </row>
    <row r="226" spans="1:6" ht="75.75" customHeight="1">
      <c r="A226" s="120" t="s">
        <v>170</v>
      </c>
      <c r="B226" s="8" t="s">
        <v>516</v>
      </c>
      <c r="C226" s="98"/>
      <c r="D226" s="98"/>
      <c r="E226" s="98"/>
      <c r="F226" s="94"/>
    </row>
    <row r="227" spans="1:6" ht="17.25">
      <c r="A227" s="235"/>
      <c r="B227" s="5" t="s">
        <v>164</v>
      </c>
      <c r="C227" s="10" t="s">
        <v>6</v>
      </c>
      <c r="D227" s="42">
        <v>46</v>
      </c>
      <c r="F227" s="25">
        <f>D227*E227</f>
        <v>0</v>
      </c>
    </row>
    <row r="228" spans="1:6">
      <c r="A228" s="235"/>
      <c r="B228" s="5"/>
    </row>
    <row r="229" spans="1:6" ht="90" customHeight="1">
      <c r="A229" s="120" t="s">
        <v>171</v>
      </c>
      <c r="B229" s="8" t="s">
        <v>517</v>
      </c>
      <c r="C229" s="495"/>
      <c r="D229" s="495"/>
      <c r="E229" s="495"/>
      <c r="F229" s="495"/>
    </row>
    <row r="230" spans="1:6" ht="17.25">
      <c r="A230" s="235"/>
      <c r="B230" s="5" t="s">
        <v>165</v>
      </c>
      <c r="C230" s="10" t="s">
        <v>6</v>
      </c>
      <c r="D230" s="42">
        <v>180</v>
      </c>
      <c r="F230" s="25">
        <f>D230*E230</f>
        <v>0</v>
      </c>
    </row>
    <row r="231" spans="1:6" ht="15.75">
      <c r="A231" s="13"/>
      <c r="B231" s="86"/>
      <c r="C231" s="87"/>
      <c r="D231" s="87"/>
      <c r="E231" s="87"/>
      <c r="F231" s="28"/>
    </row>
    <row r="232" spans="1:6">
      <c r="A232" s="13"/>
      <c r="B232" s="489" t="s">
        <v>163</v>
      </c>
      <c r="C232" s="490"/>
      <c r="D232" s="490"/>
      <c r="E232" s="490"/>
      <c r="F232" s="57">
        <f>SUM(F226:F231)</f>
        <v>0</v>
      </c>
    </row>
    <row r="233" spans="1:6" ht="15.75">
      <c r="A233" s="13"/>
      <c r="B233" s="104"/>
      <c r="C233" s="105"/>
      <c r="D233" s="105"/>
      <c r="E233" s="105"/>
      <c r="F233" s="28"/>
    </row>
    <row r="234" spans="1:6" ht="15.75">
      <c r="A234" s="13"/>
      <c r="B234" s="104"/>
      <c r="C234" s="105"/>
      <c r="D234" s="105"/>
      <c r="E234" s="105"/>
      <c r="F234" s="28"/>
    </row>
    <row r="235" spans="1:6" ht="16.5" thickBot="1">
      <c r="A235" s="13"/>
      <c r="B235" s="104"/>
      <c r="C235" s="105"/>
      <c r="D235" s="105"/>
      <c r="E235" s="105"/>
      <c r="F235" s="28"/>
    </row>
    <row r="236" spans="1:6" ht="27" customHeight="1" thickBot="1">
      <c r="A236" s="135" t="s">
        <v>180</v>
      </c>
      <c r="B236" s="484" t="s">
        <v>465</v>
      </c>
      <c r="C236" s="484"/>
      <c r="D236" s="485"/>
      <c r="E236" s="105"/>
      <c r="F236" s="28"/>
    </row>
    <row r="237" spans="1:6" ht="15.75">
      <c r="A237" s="13"/>
      <c r="B237" s="104"/>
      <c r="C237" s="105"/>
      <c r="D237" s="105"/>
      <c r="E237" s="105"/>
      <c r="F237" s="28"/>
    </row>
    <row r="238" spans="1:6" ht="15.75">
      <c r="A238" s="13"/>
      <c r="B238" s="104"/>
      <c r="C238" s="105"/>
      <c r="D238" s="105"/>
      <c r="E238" s="105"/>
      <c r="F238" s="28"/>
    </row>
    <row r="239" spans="1:6" ht="15.75">
      <c r="A239" s="129" t="s">
        <v>28</v>
      </c>
      <c r="B239" s="131" t="s">
        <v>42</v>
      </c>
    </row>
    <row r="240" spans="1:6" ht="15.75">
      <c r="A240" s="23"/>
      <c r="B240" s="63"/>
    </row>
    <row r="241" spans="1:6" ht="132" customHeight="1">
      <c r="A241" s="120" t="s">
        <v>14</v>
      </c>
      <c r="B241" s="8" t="s">
        <v>181</v>
      </c>
    </row>
    <row r="242" spans="1:6" ht="15.75">
      <c r="A242" s="23"/>
      <c r="B242" s="5" t="s">
        <v>75</v>
      </c>
      <c r="C242" s="10" t="s">
        <v>45</v>
      </c>
      <c r="D242" s="42">
        <v>52</v>
      </c>
      <c r="F242" s="25">
        <f>D242*E242</f>
        <v>0</v>
      </c>
    </row>
    <row r="243" spans="1:6" ht="15.75">
      <c r="A243" s="23"/>
      <c r="B243" s="5" t="s">
        <v>76</v>
      </c>
      <c r="C243" s="10" t="s">
        <v>45</v>
      </c>
      <c r="D243" s="42">
        <v>52</v>
      </c>
      <c r="F243" s="25">
        <f>D243*E243</f>
        <v>0</v>
      </c>
    </row>
    <row r="244" spans="1:6" ht="15.75">
      <c r="A244" s="100"/>
      <c r="B244" s="104"/>
      <c r="C244" s="105"/>
      <c r="D244" s="105"/>
      <c r="E244" s="105"/>
      <c r="F244" s="28"/>
    </row>
    <row r="245" spans="1:6" ht="118.5" customHeight="1">
      <c r="A245" s="120" t="s">
        <v>15</v>
      </c>
      <c r="B245" s="8" t="s">
        <v>518</v>
      </c>
    </row>
    <row r="246" spans="1:6">
      <c r="A246" s="120"/>
      <c r="B246" s="8" t="s">
        <v>182</v>
      </c>
    </row>
    <row r="247" spans="1:6">
      <c r="A247" s="120"/>
      <c r="B247" s="163" t="s">
        <v>234</v>
      </c>
      <c r="C247" s="164" t="s">
        <v>45</v>
      </c>
      <c r="D247" s="42">
        <v>16</v>
      </c>
      <c r="F247" s="25">
        <f t="shared" ref="F247:F263" si="3">D247*E247</f>
        <v>0</v>
      </c>
    </row>
    <row r="248" spans="1:6" ht="15.75">
      <c r="A248" s="121"/>
      <c r="B248" s="163" t="s">
        <v>235</v>
      </c>
      <c r="C248" s="164" t="s">
        <v>45</v>
      </c>
      <c r="D248" s="42">
        <v>8</v>
      </c>
      <c r="F248" s="25">
        <f t="shared" si="3"/>
        <v>0</v>
      </c>
    </row>
    <row r="249" spans="1:6">
      <c r="A249" s="120"/>
      <c r="B249" s="163" t="s">
        <v>236</v>
      </c>
      <c r="C249" s="164" t="s">
        <v>45</v>
      </c>
      <c r="D249" s="42">
        <v>1</v>
      </c>
      <c r="F249" s="25">
        <f t="shared" si="3"/>
        <v>0</v>
      </c>
    </row>
    <row r="250" spans="1:6">
      <c r="A250" s="120"/>
      <c r="B250" s="163" t="s">
        <v>237</v>
      </c>
      <c r="C250" s="164" t="s">
        <v>45</v>
      </c>
      <c r="D250" s="42">
        <v>1</v>
      </c>
      <c r="F250" s="25">
        <f t="shared" si="3"/>
        <v>0</v>
      </c>
    </row>
    <row r="251" spans="1:6">
      <c r="A251" s="120"/>
      <c r="B251" s="163" t="s">
        <v>238</v>
      </c>
      <c r="C251" s="164" t="s">
        <v>45</v>
      </c>
      <c r="D251" s="42">
        <v>3</v>
      </c>
      <c r="F251" s="25">
        <f t="shared" si="3"/>
        <v>0</v>
      </c>
    </row>
    <row r="252" spans="1:6">
      <c r="A252" s="120"/>
      <c r="B252" s="163" t="s">
        <v>239</v>
      </c>
      <c r="C252" s="164" t="s">
        <v>45</v>
      </c>
      <c r="D252" s="42">
        <v>1</v>
      </c>
      <c r="F252" s="25">
        <f t="shared" si="3"/>
        <v>0</v>
      </c>
    </row>
    <row r="253" spans="1:6">
      <c r="A253" s="120"/>
      <c r="B253" s="163" t="s">
        <v>240</v>
      </c>
      <c r="C253" s="164" t="s">
        <v>45</v>
      </c>
      <c r="D253" s="42">
        <v>2</v>
      </c>
      <c r="F253" s="25">
        <f t="shared" si="3"/>
        <v>0</v>
      </c>
    </row>
    <row r="254" spans="1:6">
      <c r="A254" s="120"/>
      <c r="B254" s="163" t="s">
        <v>241</v>
      </c>
      <c r="C254" s="164" t="s">
        <v>45</v>
      </c>
      <c r="D254" s="42">
        <v>4</v>
      </c>
      <c r="F254" s="25">
        <f t="shared" si="3"/>
        <v>0</v>
      </c>
    </row>
    <row r="255" spans="1:6">
      <c r="A255" s="120"/>
      <c r="B255" s="163" t="s">
        <v>242</v>
      </c>
      <c r="C255" s="164" t="s">
        <v>45</v>
      </c>
      <c r="D255" s="42">
        <v>1</v>
      </c>
      <c r="F255" s="25">
        <f t="shared" si="3"/>
        <v>0</v>
      </c>
    </row>
    <row r="256" spans="1:6">
      <c r="A256" s="120"/>
      <c r="B256" s="163" t="s">
        <v>243</v>
      </c>
      <c r="C256" s="164" t="s">
        <v>45</v>
      </c>
      <c r="D256" s="42">
        <v>1</v>
      </c>
      <c r="F256" s="25">
        <f t="shared" si="3"/>
        <v>0</v>
      </c>
    </row>
    <row r="257" spans="1:6">
      <c r="A257" s="120"/>
      <c r="B257" s="163" t="s">
        <v>244</v>
      </c>
      <c r="C257" s="164" t="s">
        <v>45</v>
      </c>
      <c r="D257" s="42">
        <v>4</v>
      </c>
      <c r="F257" s="25">
        <f t="shared" si="3"/>
        <v>0</v>
      </c>
    </row>
    <row r="258" spans="1:6">
      <c r="A258" s="120"/>
      <c r="B258" s="163" t="s">
        <v>245</v>
      </c>
      <c r="C258" s="164" t="s">
        <v>45</v>
      </c>
      <c r="D258" s="42">
        <v>7</v>
      </c>
      <c r="F258" s="25">
        <f t="shared" si="3"/>
        <v>0</v>
      </c>
    </row>
    <row r="259" spans="1:6">
      <c r="A259" s="120"/>
      <c r="B259" s="163" t="s">
        <v>246</v>
      </c>
      <c r="C259" s="164" t="s">
        <v>45</v>
      </c>
      <c r="D259" s="42">
        <v>3</v>
      </c>
      <c r="F259" s="25">
        <f t="shared" si="3"/>
        <v>0</v>
      </c>
    </row>
    <row r="260" spans="1:6">
      <c r="A260" s="120"/>
      <c r="B260" s="163" t="s">
        <v>247</v>
      </c>
      <c r="C260" s="164" t="s">
        <v>45</v>
      </c>
      <c r="D260" s="42">
        <v>2</v>
      </c>
      <c r="F260" s="25">
        <f t="shared" si="3"/>
        <v>0</v>
      </c>
    </row>
    <row r="261" spans="1:6">
      <c r="A261" s="120"/>
      <c r="B261" s="163" t="s">
        <v>248</v>
      </c>
      <c r="C261" s="164" t="s">
        <v>45</v>
      </c>
      <c r="D261" s="42">
        <v>2</v>
      </c>
      <c r="F261" s="25">
        <f t="shared" si="3"/>
        <v>0</v>
      </c>
    </row>
    <row r="262" spans="1:6">
      <c r="A262" s="120"/>
      <c r="B262" s="163" t="s">
        <v>249</v>
      </c>
      <c r="C262" s="164" t="s">
        <v>45</v>
      </c>
      <c r="D262" s="42">
        <v>1</v>
      </c>
      <c r="F262" s="25">
        <f t="shared" si="3"/>
        <v>0</v>
      </c>
    </row>
    <row r="263" spans="1:6">
      <c r="A263" s="120"/>
      <c r="B263" s="163" t="s">
        <v>250</v>
      </c>
      <c r="C263" s="164" t="s">
        <v>45</v>
      </c>
      <c r="D263" s="42">
        <v>1</v>
      </c>
      <c r="F263" s="25">
        <f t="shared" si="3"/>
        <v>0</v>
      </c>
    </row>
    <row r="264" spans="1:6" ht="15.75">
      <c r="A264" s="13"/>
      <c r="B264" s="104"/>
      <c r="C264" s="105"/>
      <c r="D264" s="105"/>
      <c r="E264" s="105"/>
      <c r="F264" s="28"/>
    </row>
    <row r="265" spans="1:6" ht="116.25" customHeight="1">
      <c r="A265" s="120" t="s">
        <v>16</v>
      </c>
      <c r="B265" s="8" t="s">
        <v>519</v>
      </c>
    </row>
    <row r="266" spans="1:6">
      <c r="A266" s="120"/>
      <c r="B266" s="8" t="s">
        <v>77</v>
      </c>
    </row>
    <row r="267" spans="1:6" ht="17.25">
      <c r="A267" s="120"/>
      <c r="B267" s="5" t="s">
        <v>88</v>
      </c>
      <c r="C267" s="10" t="s">
        <v>6</v>
      </c>
      <c r="D267" s="42">
        <v>186</v>
      </c>
      <c r="F267" s="25">
        <f>D267*E267</f>
        <v>0</v>
      </c>
    </row>
    <row r="268" spans="1:6">
      <c r="A268" s="120"/>
      <c r="B268" s="5" t="s">
        <v>89</v>
      </c>
      <c r="C268" s="10" t="s">
        <v>41</v>
      </c>
      <c r="D268" s="42">
        <v>220</v>
      </c>
      <c r="F268" s="25">
        <f>D268*E268</f>
        <v>0</v>
      </c>
    </row>
    <row r="269" spans="1:6">
      <c r="A269" s="120"/>
      <c r="B269" s="5"/>
    </row>
    <row r="270" spans="1:6" ht="117" customHeight="1">
      <c r="A270" s="120" t="s">
        <v>17</v>
      </c>
      <c r="B270" s="8" t="s">
        <v>184</v>
      </c>
    </row>
    <row r="271" spans="1:6">
      <c r="A271" s="120"/>
      <c r="B271" s="8" t="s">
        <v>77</v>
      </c>
    </row>
    <row r="272" spans="1:6" ht="17.25">
      <c r="A272" s="120"/>
      <c r="B272" s="5" t="s">
        <v>92</v>
      </c>
      <c r="C272" s="10" t="s">
        <v>6</v>
      </c>
      <c r="D272" s="42">
        <v>200</v>
      </c>
      <c r="F272" s="25">
        <f>D272*E272</f>
        <v>0</v>
      </c>
    </row>
    <row r="273" spans="1:6">
      <c r="A273" s="120"/>
      <c r="B273" s="5"/>
    </row>
    <row r="274" spans="1:6" ht="116.25" customHeight="1">
      <c r="A274" s="120" t="s">
        <v>90</v>
      </c>
      <c r="B274" s="8" t="s">
        <v>520</v>
      </c>
    </row>
    <row r="275" spans="1:6">
      <c r="A275" s="120"/>
      <c r="B275" s="8" t="s">
        <v>77</v>
      </c>
    </row>
    <row r="276" spans="1:6" ht="17.25">
      <c r="A276" s="120"/>
      <c r="B276" s="5" t="s">
        <v>150</v>
      </c>
      <c r="C276" s="10" t="s">
        <v>6</v>
      </c>
      <c r="D276" s="42">
        <v>350</v>
      </c>
      <c r="F276" s="25">
        <f>D276*E276</f>
        <v>0</v>
      </c>
    </row>
    <row r="277" spans="1:6">
      <c r="A277" s="120"/>
      <c r="B277" s="5"/>
    </row>
    <row r="278" spans="1:6" ht="135" customHeight="1">
      <c r="A278" s="120" t="s">
        <v>93</v>
      </c>
      <c r="B278" s="8" t="s">
        <v>183</v>
      </c>
    </row>
    <row r="279" spans="1:6" ht="17.25">
      <c r="A279" s="120"/>
      <c r="B279" s="8" t="s">
        <v>169</v>
      </c>
      <c r="C279" s="10" t="s">
        <v>6</v>
      </c>
      <c r="D279" s="42">
        <v>610</v>
      </c>
      <c r="F279" s="25">
        <f>D279*E279</f>
        <v>0</v>
      </c>
    </row>
    <row r="280" spans="1:6">
      <c r="A280" s="120"/>
      <c r="B280" s="5"/>
    </row>
    <row r="281" spans="1:6" ht="132" customHeight="1">
      <c r="A281" s="120" t="s">
        <v>95</v>
      </c>
      <c r="B281" s="8" t="s">
        <v>190</v>
      </c>
    </row>
    <row r="282" spans="1:6" ht="17.25">
      <c r="A282" s="23"/>
      <c r="B282" s="5"/>
      <c r="C282" s="10" t="s">
        <v>6</v>
      </c>
      <c r="D282" s="42">
        <v>420</v>
      </c>
      <c r="F282" s="25">
        <f>D282*E282</f>
        <v>0</v>
      </c>
    </row>
    <row r="283" spans="1:6">
      <c r="A283" s="120"/>
      <c r="B283" s="5"/>
    </row>
    <row r="284" spans="1:6" ht="132" customHeight="1">
      <c r="A284" s="120" t="s">
        <v>96</v>
      </c>
      <c r="B284" s="8" t="s">
        <v>185</v>
      </c>
    </row>
    <row r="285" spans="1:6" ht="15.75">
      <c r="A285" s="23"/>
      <c r="B285" s="5" t="s">
        <v>46</v>
      </c>
      <c r="C285" s="10" t="s">
        <v>41</v>
      </c>
      <c r="D285" s="42">
        <v>64</v>
      </c>
      <c r="F285" s="25">
        <f t="shared" ref="F285:F288" si="4">D285*E285</f>
        <v>0</v>
      </c>
    </row>
    <row r="286" spans="1:6" ht="15.75">
      <c r="A286" s="23"/>
      <c r="B286" s="5" t="s">
        <v>47</v>
      </c>
      <c r="C286" s="10" t="s">
        <v>41</v>
      </c>
      <c r="D286" s="42">
        <v>110</v>
      </c>
      <c r="F286" s="25">
        <f t="shared" si="4"/>
        <v>0</v>
      </c>
    </row>
    <row r="287" spans="1:6" ht="15.75">
      <c r="A287" s="23"/>
      <c r="B287" s="5" t="s">
        <v>49</v>
      </c>
      <c r="C287" s="10" t="s">
        <v>41</v>
      </c>
      <c r="D287" s="42">
        <v>98</v>
      </c>
      <c r="F287" s="25">
        <f t="shared" si="4"/>
        <v>0</v>
      </c>
    </row>
    <row r="288" spans="1:6" ht="15.75">
      <c r="A288" s="23"/>
      <c r="B288" s="5" t="s">
        <v>50</v>
      </c>
      <c r="C288" s="10" t="s">
        <v>41</v>
      </c>
      <c r="D288" s="42">
        <v>220</v>
      </c>
      <c r="F288" s="25">
        <f t="shared" si="4"/>
        <v>0</v>
      </c>
    </row>
    <row r="289" spans="1:6" ht="15.75">
      <c r="A289" s="23"/>
      <c r="B289" s="5"/>
    </row>
    <row r="290" spans="1:6" ht="102" customHeight="1">
      <c r="A290" s="120" t="s">
        <v>97</v>
      </c>
      <c r="B290" s="8" t="s">
        <v>326</v>
      </c>
      <c r="C290" s="164"/>
    </row>
    <row r="291" spans="1:6" ht="15.75">
      <c r="A291" s="23"/>
      <c r="B291" s="5" t="s">
        <v>327</v>
      </c>
      <c r="C291" s="10" t="s">
        <v>41</v>
      </c>
      <c r="D291" s="42">
        <v>110</v>
      </c>
      <c r="F291" s="25">
        <f>D291*E291</f>
        <v>0</v>
      </c>
    </row>
    <row r="292" spans="1:6" ht="15.75">
      <c r="A292" s="23"/>
      <c r="B292" s="5"/>
    </row>
    <row r="293" spans="1:6" ht="75" customHeight="1">
      <c r="A293" s="120" t="s">
        <v>99</v>
      </c>
      <c r="B293" s="8" t="s">
        <v>521</v>
      </c>
    </row>
    <row r="294" spans="1:6">
      <c r="A294" s="120"/>
      <c r="B294" s="5" t="s">
        <v>203</v>
      </c>
      <c r="C294" s="10" t="s">
        <v>45</v>
      </c>
      <c r="D294" s="42">
        <v>15</v>
      </c>
      <c r="F294" s="25">
        <f>D294*E294</f>
        <v>0</v>
      </c>
    </row>
    <row r="295" spans="1:6" ht="15.75">
      <c r="A295" s="23"/>
      <c r="B295" s="5"/>
    </row>
    <row r="296" spans="1:6" ht="63" customHeight="1">
      <c r="A296" s="120" t="s">
        <v>199</v>
      </c>
      <c r="B296" s="8" t="s">
        <v>186</v>
      </c>
    </row>
    <row r="297" spans="1:6" ht="17.25">
      <c r="A297" s="120"/>
      <c r="B297" s="5"/>
      <c r="C297" s="10" t="s">
        <v>6</v>
      </c>
      <c r="D297" s="42">
        <v>1450</v>
      </c>
      <c r="F297" s="25">
        <f>D297*E297</f>
        <v>0</v>
      </c>
    </row>
    <row r="298" spans="1:6" ht="15.75">
      <c r="A298" s="23"/>
      <c r="B298" s="5"/>
    </row>
    <row r="299" spans="1:6" ht="33.75" customHeight="1">
      <c r="A299" s="120" t="s">
        <v>325</v>
      </c>
      <c r="B299" s="5" t="s">
        <v>100</v>
      </c>
      <c r="C299" s="122"/>
      <c r="D299" s="123"/>
      <c r="E299" s="124"/>
      <c r="F299" s="125"/>
    </row>
    <row r="300" spans="1:6" ht="18">
      <c r="A300" s="126"/>
      <c r="B300" s="127"/>
      <c r="C300" s="10" t="s">
        <v>101</v>
      </c>
      <c r="D300" s="42">
        <v>40</v>
      </c>
      <c r="F300" s="25">
        <f>D300*E300</f>
        <v>0</v>
      </c>
    </row>
    <row r="301" spans="1:6" ht="15.75">
      <c r="A301" s="23"/>
      <c r="B301" s="5"/>
    </row>
    <row r="302" spans="1:6" ht="15.75">
      <c r="A302" s="23"/>
      <c r="B302" s="165" t="s">
        <v>102</v>
      </c>
      <c r="C302" s="166"/>
      <c r="D302" s="167"/>
      <c r="E302" s="168"/>
      <c r="F302" s="169">
        <f>SUM(F241:F301)</f>
        <v>0</v>
      </c>
    </row>
    <row r="303" spans="1:6" ht="15.75">
      <c r="A303" s="23"/>
      <c r="B303" s="5"/>
    </row>
    <row r="304" spans="1:6" ht="15.75">
      <c r="A304" s="23"/>
      <c r="B304" s="5"/>
    </row>
    <row r="305" spans="1:6" ht="15.75">
      <c r="A305" s="129" t="s">
        <v>1</v>
      </c>
      <c r="B305" s="130" t="s">
        <v>32</v>
      </c>
      <c r="D305" s="42">
        <v>0</v>
      </c>
    </row>
    <row r="306" spans="1:6" ht="15.75">
      <c r="B306" s="91"/>
      <c r="C306" s="92"/>
      <c r="D306" s="49"/>
      <c r="F306" s="28"/>
    </row>
    <row r="307" spans="1:6" ht="60.75" customHeight="1">
      <c r="A307" s="233" t="s">
        <v>18</v>
      </c>
      <c r="B307" s="8" t="s">
        <v>188</v>
      </c>
      <c r="C307" s="92"/>
      <c r="D307" s="49"/>
      <c r="F307" s="28"/>
    </row>
    <row r="308" spans="1:6" ht="17.25">
      <c r="A308" s="120"/>
      <c r="B308" s="8" t="s">
        <v>187</v>
      </c>
      <c r="C308" s="10" t="s">
        <v>6</v>
      </c>
      <c r="D308" s="42">
        <v>1800</v>
      </c>
      <c r="F308" s="25">
        <f>D308*E308</f>
        <v>0</v>
      </c>
    </row>
    <row r="309" spans="1:6" ht="15.75">
      <c r="A309" s="23"/>
      <c r="B309" s="5"/>
    </row>
    <row r="310" spans="1:6" ht="104.25" customHeight="1">
      <c r="A310" s="233" t="s">
        <v>67</v>
      </c>
      <c r="B310" s="8" t="s">
        <v>522</v>
      </c>
    </row>
    <row r="311" spans="1:6" ht="17.25">
      <c r="A311" s="120"/>
      <c r="B311" s="5" t="s">
        <v>189</v>
      </c>
      <c r="C311" s="10" t="s">
        <v>6</v>
      </c>
      <c r="D311" s="42">
        <v>300</v>
      </c>
      <c r="F311" s="25">
        <f>D311*E311</f>
        <v>0</v>
      </c>
    </row>
    <row r="312" spans="1:6" ht="15.75">
      <c r="A312" s="23"/>
      <c r="B312" s="5"/>
    </row>
    <row r="313" spans="1:6" ht="58.5" customHeight="1">
      <c r="A313" s="120" t="s">
        <v>103</v>
      </c>
      <c r="B313" s="5" t="s">
        <v>472</v>
      </c>
    </row>
    <row r="314" spans="1:6" ht="17.25">
      <c r="A314" s="120"/>
      <c r="B314" s="5" t="s">
        <v>189</v>
      </c>
      <c r="C314" s="10" t="s">
        <v>6</v>
      </c>
      <c r="D314" s="42">
        <v>300</v>
      </c>
      <c r="F314" s="25">
        <f>D314*E314</f>
        <v>0</v>
      </c>
    </row>
    <row r="315" spans="1:6" ht="15.75">
      <c r="A315" s="23"/>
      <c r="B315" s="5"/>
    </row>
    <row r="316" spans="1:6" ht="46.5" customHeight="1">
      <c r="A316" s="120" t="s">
        <v>104</v>
      </c>
      <c r="B316" s="5" t="s">
        <v>191</v>
      </c>
    </row>
    <row r="317" spans="1:6" ht="17.25">
      <c r="A317" s="116"/>
      <c r="B317" s="5" t="s">
        <v>189</v>
      </c>
      <c r="C317" s="10" t="s">
        <v>6</v>
      </c>
      <c r="D317" s="42">
        <v>300</v>
      </c>
      <c r="F317" s="25">
        <f>D317*E317</f>
        <v>0</v>
      </c>
    </row>
    <row r="318" spans="1:6" ht="15.75">
      <c r="A318" s="23"/>
      <c r="B318" s="5"/>
    </row>
    <row r="319" spans="1:6" ht="87.75" customHeight="1">
      <c r="A319" s="120" t="s">
        <v>166</v>
      </c>
      <c r="B319" s="8" t="s">
        <v>192</v>
      </c>
    </row>
    <row r="320" spans="1:6">
      <c r="A320" s="116"/>
      <c r="B320" s="5" t="s">
        <v>167</v>
      </c>
      <c r="C320" s="10" t="s">
        <v>45</v>
      </c>
      <c r="D320" s="42">
        <v>34</v>
      </c>
      <c r="F320" s="25">
        <f>D320*E320</f>
        <v>0</v>
      </c>
    </row>
    <row r="321" spans="1:6" ht="15.75">
      <c r="A321" s="23"/>
      <c r="B321" s="5"/>
    </row>
    <row r="322" spans="1:6" ht="15.75">
      <c r="A322" s="23"/>
      <c r="B322" s="46" t="s">
        <v>33</v>
      </c>
      <c r="C322" s="47"/>
      <c r="D322" s="56"/>
      <c r="E322" s="60"/>
      <c r="F322" s="57">
        <f>SUM(F307:F321)</f>
        <v>0</v>
      </c>
    </row>
    <row r="323" spans="1:6" ht="15.75">
      <c r="A323" s="23"/>
      <c r="B323" s="91"/>
      <c r="C323" s="92"/>
      <c r="D323" s="49"/>
      <c r="F323" s="28"/>
    </row>
    <row r="324" spans="1:6" ht="15.75">
      <c r="A324" s="23"/>
      <c r="B324" s="5"/>
    </row>
    <row r="325" spans="1:6" ht="15.75">
      <c r="A325" s="129" t="s">
        <v>30</v>
      </c>
      <c r="B325" s="130" t="s">
        <v>0</v>
      </c>
      <c r="D325" s="42">
        <v>0</v>
      </c>
    </row>
    <row r="326" spans="1:6" ht="15.75">
      <c r="B326" s="91"/>
      <c r="C326" s="92"/>
      <c r="D326" s="49"/>
      <c r="F326" s="28"/>
    </row>
    <row r="327" spans="1:6" ht="164.25" customHeight="1">
      <c r="A327" s="120" t="s">
        <v>31</v>
      </c>
      <c r="B327" s="8" t="s">
        <v>594</v>
      </c>
      <c r="C327" s="92"/>
      <c r="D327" s="49"/>
      <c r="F327" s="28"/>
    </row>
    <row r="328" spans="1:6" ht="17.25">
      <c r="A328" s="120"/>
      <c r="B328" s="5" t="s">
        <v>193</v>
      </c>
      <c r="C328" s="10" t="s">
        <v>6</v>
      </c>
      <c r="D328" s="42">
        <v>1450</v>
      </c>
      <c r="F328" s="25">
        <f>D328*E328</f>
        <v>0</v>
      </c>
    </row>
    <row r="329" spans="1:6" ht="15.75">
      <c r="A329" s="120"/>
      <c r="B329" s="91"/>
      <c r="C329" s="92"/>
      <c r="D329" s="49"/>
      <c r="F329" s="28"/>
    </row>
    <row r="330" spans="1:6" ht="118.5" customHeight="1">
      <c r="A330" s="120" t="s">
        <v>29</v>
      </c>
      <c r="B330" s="8" t="s">
        <v>595</v>
      </c>
      <c r="C330" s="92"/>
      <c r="D330" s="49"/>
      <c r="F330" s="28"/>
    </row>
    <row r="331" spans="1:6" ht="17.25">
      <c r="B331" s="5" t="s">
        <v>193</v>
      </c>
      <c r="C331" s="10" t="s">
        <v>6</v>
      </c>
      <c r="D331" s="42">
        <v>80</v>
      </c>
      <c r="F331" s="25">
        <f>D331*E331</f>
        <v>0</v>
      </c>
    </row>
    <row r="332" spans="1:6" ht="15.75">
      <c r="B332" s="91"/>
      <c r="C332" s="92"/>
      <c r="D332" s="49"/>
      <c r="F332" s="28"/>
    </row>
    <row r="333" spans="1:6" ht="15.75">
      <c r="B333" s="46" t="s">
        <v>8</v>
      </c>
      <c r="C333" s="47"/>
      <c r="D333" s="56"/>
      <c r="E333" s="60"/>
      <c r="F333" s="57">
        <f>SUM(F327:F332)</f>
        <v>0</v>
      </c>
    </row>
    <row r="334" spans="1:6" ht="15.75">
      <c r="A334" s="23"/>
      <c r="B334" s="5"/>
    </row>
    <row r="335" spans="1:6" ht="15.75">
      <c r="A335" s="23"/>
      <c r="B335" s="5"/>
    </row>
    <row r="336" spans="1:6" ht="15.75">
      <c r="A336" s="129" t="s">
        <v>2</v>
      </c>
      <c r="B336" s="130" t="s">
        <v>53</v>
      </c>
      <c r="C336" s="93"/>
      <c r="D336" s="40"/>
      <c r="E336" s="88"/>
      <c r="F336" s="94"/>
    </row>
    <row r="337" spans="1:6" ht="15.75">
      <c r="A337" s="23"/>
      <c r="B337" s="64"/>
      <c r="C337" s="93"/>
      <c r="D337" s="40"/>
      <c r="E337" s="88"/>
      <c r="F337" s="94"/>
    </row>
    <row r="338" spans="1:6" ht="201.75" customHeight="1">
      <c r="A338" s="120" t="s">
        <v>11</v>
      </c>
      <c r="B338" s="8" t="s">
        <v>204</v>
      </c>
    </row>
    <row r="339" spans="1:6" ht="16.5" customHeight="1">
      <c r="A339" s="120"/>
      <c r="B339" s="5" t="s">
        <v>205</v>
      </c>
      <c r="C339" s="10" t="s">
        <v>45</v>
      </c>
      <c r="D339" s="42">
        <v>16</v>
      </c>
      <c r="F339" s="25">
        <f>D339*E339</f>
        <v>0</v>
      </c>
    </row>
    <row r="340" spans="1:6">
      <c r="A340" s="120"/>
      <c r="B340" s="5"/>
    </row>
    <row r="341" spans="1:6" ht="231.75" customHeight="1">
      <c r="A341" s="120" t="s">
        <v>58</v>
      </c>
      <c r="B341" s="8" t="s">
        <v>206</v>
      </c>
    </row>
    <row r="342" spans="1:6">
      <c r="B342" s="5" t="s">
        <v>207</v>
      </c>
      <c r="C342" s="10" t="s">
        <v>45</v>
      </c>
      <c r="D342" s="42">
        <v>8</v>
      </c>
      <c r="F342" s="25">
        <f>D342*E342</f>
        <v>0</v>
      </c>
    </row>
    <row r="343" spans="1:6">
      <c r="B343" s="5"/>
    </row>
    <row r="344" spans="1:6" ht="217.5" customHeight="1">
      <c r="A344" s="120" t="s">
        <v>127</v>
      </c>
      <c r="B344" s="8" t="s">
        <v>255</v>
      </c>
    </row>
    <row r="345" spans="1:6">
      <c r="B345" s="5" t="s">
        <v>208</v>
      </c>
      <c r="C345" s="10" t="s">
        <v>45</v>
      </c>
      <c r="D345" s="42">
        <v>1</v>
      </c>
      <c r="F345" s="25">
        <f>D345*E345</f>
        <v>0</v>
      </c>
    </row>
    <row r="346" spans="1:6">
      <c r="B346" s="5"/>
    </row>
    <row r="347" spans="1:6" ht="217.5" customHeight="1">
      <c r="A347" s="120" t="s">
        <v>129</v>
      </c>
      <c r="B347" s="8" t="s">
        <v>523</v>
      </c>
    </row>
    <row r="348" spans="1:6">
      <c r="A348" s="120"/>
      <c r="B348" s="5" t="s">
        <v>209</v>
      </c>
      <c r="C348" s="10" t="s">
        <v>45</v>
      </c>
      <c r="D348" s="42">
        <v>1</v>
      </c>
      <c r="F348" s="25">
        <f>D348*E348</f>
        <v>0</v>
      </c>
    </row>
    <row r="349" spans="1:6">
      <c r="A349" s="120"/>
      <c r="B349" s="5"/>
    </row>
    <row r="350" spans="1:6" ht="189" customHeight="1">
      <c r="A350" s="120" t="s">
        <v>132</v>
      </c>
      <c r="B350" s="8" t="s">
        <v>524</v>
      </c>
    </row>
    <row r="351" spans="1:6">
      <c r="A351" s="120"/>
      <c r="B351" s="5" t="s">
        <v>210</v>
      </c>
      <c r="C351" s="10" t="s">
        <v>45</v>
      </c>
      <c r="D351" s="42">
        <v>3</v>
      </c>
      <c r="F351" s="25">
        <f>D351*E351</f>
        <v>0</v>
      </c>
    </row>
    <row r="352" spans="1:6">
      <c r="A352" s="120"/>
      <c r="B352" s="5"/>
    </row>
    <row r="353" spans="1:6" ht="216" customHeight="1">
      <c r="A353" s="120" t="s">
        <v>134</v>
      </c>
      <c r="B353" s="8" t="s">
        <v>525</v>
      </c>
    </row>
    <row r="354" spans="1:6">
      <c r="B354" s="5" t="s">
        <v>211</v>
      </c>
      <c r="C354" s="10" t="s">
        <v>45</v>
      </c>
      <c r="D354" s="42">
        <v>1</v>
      </c>
      <c r="F354" s="25">
        <f>D354*E354</f>
        <v>0</v>
      </c>
    </row>
    <row r="355" spans="1:6">
      <c r="B355" s="5"/>
    </row>
    <row r="356" spans="1:6" ht="204" customHeight="1">
      <c r="A356" s="120" t="s">
        <v>137</v>
      </c>
      <c r="B356" s="8" t="s">
        <v>526</v>
      </c>
    </row>
    <row r="357" spans="1:6">
      <c r="A357" s="120"/>
      <c r="B357" s="5" t="s">
        <v>212</v>
      </c>
      <c r="C357" s="10" t="s">
        <v>45</v>
      </c>
      <c r="D357" s="42">
        <v>2</v>
      </c>
      <c r="F357" s="25">
        <f>D357*E357</f>
        <v>0</v>
      </c>
    </row>
    <row r="358" spans="1:6">
      <c r="A358" s="120"/>
      <c r="B358" s="5"/>
    </row>
    <row r="359" spans="1:6" ht="175.5" customHeight="1">
      <c r="A359" s="120" t="s">
        <v>139</v>
      </c>
      <c r="B359" s="8" t="s">
        <v>213</v>
      </c>
    </row>
    <row r="360" spans="1:6">
      <c r="B360" s="5" t="s">
        <v>214</v>
      </c>
      <c r="C360" s="10" t="s">
        <v>45</v>
      </c>
      <c r="D360" s="42">
        <v>4</v>
      </c>
      <c r="F360" s="25">
        <f>D360*E360</f>
        <v>0</v>
      </c>
    </row>
    <row r="361" spans="1:6">
      <c r="B361" s="5"/>
    </row>
    <row r="362" spans="1:6" ht="175.5" customHeight="1">
      <c r="A362" s="120" t="s">
        <v>141</v>
      </c>
      <c r="B362" s="8" t="s">
        <v>527</v>
      </c>
    </row>
    <row r="363" spans="1:6">
      <c r="A363" s="120"/>
      <c r="B363" s="5" t="s">
        <v>215</v>
      </c>
      <c r="C363" s="10" t="s">
        <v>45</v>
      </c>
      <c r="D363" s="42">
        <v>1</v>
      </c>
      <c r="F363" s="25">
        <f>D363*E363</f>
        <v>0</v>
      </c>
    </row>
    <row r="364" spans="1:6">
      <c r="A364" s="120"/>
      <c r="B364" s="5"/>
    </row>
    <row r="365" spans="1:6" ht="205.5" customHeight="1">
      <c r="A365" s="120" t="s">
        <v>216</v>
      </c>
      <c r="B365" s="8" t="s">
        <v>528</v>
      </c>
    </row>
    <row r="366" spans="1:6">
      <c r="B366" s="5" t="s">
        <v>217</v>
      </c>
      <c r="C366" s="10" t="s">
        <v>45</v>
      </c>
      <c r="D366" s="42">
        <v>1</v>
      </c>
      <c r="F366" s="25">
        <f>D366*E366</f>
        <v>0</v>
      </c>
    </row>
    <row r="367" spans="1:6">
      <c r="B367" s="5"/>
    </row>
    <row r="368" spans="1:6" ht="175.5" customHeight="1">
      <c r="A368" s="120" t="s">
        <v>218</v>
      </c>
      <c r="B368" s="8" t="s">
        <v>529</v>
      </c>
    </row>
    <row r="369" spans="1:6">
      <c r="B369" s="5" t="s">
        <v>219</v>
      </c>
      <c r="C369" s="10" t="s">
        <v>45</v>
      </c>
      <c r="D369" s="42">
        <v>4</v>
      </c>
      <c r="F369" s="25">
        <f>D369*E369</f>
        <v>0</v>
      </c>
    </row>
    <row r="370" spans="1:6">
      <c r="B370" s="5"/>
    </row>
    <row r="371" spans="1:6" ht="190.5" customHeight="1">
      <c r="A371" s="120" t="s">
        <v>220</v>
      </c>
      <c r="B371" s="8" t="s">
        <v>530</v>
      </c>
    </row>
    <row r="372" spans="1:6">
      <c r="A372" s="120"/>
      <c r="B372" s="5" t="s">
        <v>221</v>
      </c>
      <c r="C372" s="10" t="s">
        <v>45</v>
      </c>
      <c r="D372" s="42">
        <v>7</v>
      </c>
      <c r="F372" s="25">
        <f>D372*E372</f>
        <v>0</v>
      </c>
    </row>
    <row r="373" spans="1:6">
      <c r="A373" s="120"/>
      <c r="B373" s="5"/>
    </row>
    <row r="374" spans="1:6" ht="202.5" customHeight="1">
      <c r="A374" s="120" t="s">
        <v>222</v>
      </c>
      <c r="B374" s="8" t="s">
        <v>531</v>
      </c>
    </row>
    <row r="375" spans="1:6">
      <c r="B375" s="5" t="s">
        <v>223</v>
      </c>
      <c r="C375" s="10" t="s">
        <v>45</v>
      </c>
      <c r="D375" s="42">
        <v>3</v>
      </c>
      <c r="F375" s="25">
        <f>D375*E375</f>
        <v>0</v>
      </c>
    </row>
    <row r="376" spans="1:6">
      <c r="B376" s="5"/>
    </row>
    <row r="377" spans="1:6" ht="178.5" customHeight="1">
      <c r="A377" s="120" t="s">
        <v>224</v>
      </c>
      <c r="B377" s="8" t="s">
        <v>532</v>
      </c>
    </row>
    <row r="378" spans="1:6">
      <c r="B378" s="5" t="s">
        <v>225</v>
      </c>
      <c r="C378" s="10" t="s">
        <v>45</v>
      </c>
      <c r="D378" s="42">
        <v>2</v>
      </c>
      <c r="F378" s="25">
        <f>D378*E378</f>
        <v>0</v>
      </c>
    </row>
    <row r="379" spans="1:6">
      <c r="B379" s="5"/>
    </row>
    <row r="380" spans="1:6" ht="117.75" customHeight="1">
      <c r="A380" s="120" t="s">
        <v>226</v>
      </c>
      <c r="B380" s="8" t="s">
        <v>227</v>
      </c>
    </row>
    <row r="381" spans="1:6">
      <c r="A381" s="120"/>
      <c r="B381" s="5" t="s">
        <v>228</v>
      </c>
      <c r="C381" s="10" t="s">
        <v>45</v>
      </c>
      <c r="D381" s="42">
        <v>2</v>
      </c>
      <c r="F381" s="25">
        <f>D381*E381</f>
        <v>0</v>
      </c>
    </row>
    <row r="382" spans="1:6">
      <c r="A382" s="120"/>
      <c r="B382" s="5"/>
    </row>
    <row r="383" spans="1:6" ht="204.75" customHeight="1">
      <c r="A383" s="120" t="s">
        <v>229</v>
      </c>
      <c r="B383" s="8" t="s">
        <v>533</v>
      </c>
    </row>
    <row r="384" spans="1:6">
      <c r="A384" s="120"/>
      <c r="B384" s="5" t="s">
        <v>230</v>
      </c>
      <c r="C384" s="10" t="s">
        <v>45</v>
      </c>
      <c r="D384" s="42">
        <v>1</v>
      </c>
      <c r="F384" s="25">
        <f>D384*E384</f>
        <v>0</v>
      </c>
    </row>
    <row r="385" spans="1:6">
      <c r="A385" s="120"/>
      <c r="B385" s="5"/>
    </row>
    <row r="386" spans="1:6" ht="117.75" customHeight="1">
      <c r="A386" s="120" t="s">
        <v>231</v>
      </c>
      <c r="B386" s="8" t="s">
        <v>233</v>
      </c>
    </row>
    <row r="387" spans="1:6">
      <c r="B387" s="5" t="s">
        <v>232</v>
      </c>
      <c r="C387" s="10" t="s">
        <v>45</v>
      </c>
      <c r="D387" s="42">
        <v>1</v>
      </c>
      <c r="F387" s="25">
        <f>D387*E387</f>
        <v>0</v>
      </c>
    </row>
    <row r="388" spans="1:6" ht="15.75">
      <c r="A388" s="23"/>
      <c r="B388" s="5"/>
    </row>
    <row r="389" spans="1:6" ht="15.75">
      <c r="A389" s="23"/>
      <c r="B389" s="46" t="s">
        <v>55</v>
      </c>
      <c r="C389" s="47"/>
      <c r="D389" s="56"/>
      <c r="E389" s="60"/>
      <c r="F389" s="57">
        <f>SUM(F338:F388)</f>
        <v>0</v>
      </c>
    </row>
    <row r="390" spans="1:6" ht="15.75">
      <c r="A390" s="23"/>
      <c r="B390" s="91"/>
      <c r="C390" s="92"/>
      <c r="D390" s="49"/>
      <c r="F390" s="28"/>
    </row>
    <row r="391" spans="1:6" ht="15.75">
      <c r="A391" s="23"/>
      <c r="B391" s="5"/>
    </row>
    <row r="392" spans="1:6" ht="15.75">
      <c r="A392" s="129" t="s">
        <v>25</v>
      </c>
      <c r="B392" s="130" t="s">
        <v>9</v>
      </c>
      <c r="D392" s="42">
        <v>0</v>
      </c>
    </row>
    <row r="393" spans="1:6" ht="15.75">
      <c r="A393" s="23"/>
      <c r="B393" s="64"/>
    </row>
    <row r="394" spans="1:6" ht="60.75" customHeight="1">
      <c r="A394" s="120" t="s">
        <v>26</v>
      </c>
      <c r="B394" s="8" t="s">
        <v>194</v>
      </c>
    </row>
    <row r="395" spans="1:6">
      <c r="A395" s="120"/>
      <c r="B395" s="5" t="s">
        <v>40</v>
      </c>
      <c r="C395" s="10" t="s">
        <v>41</v>
      </c>
      <c r="D395" s="42">
        <v>55</v>
      </c>
      <c r="F395" s="25">
        <f>D395*E395</f>
        <v>0</v>
      </c>
    </row>
    <row r="396" spans="1:6">
      <c r="A396" s="120"/>
      <c r="B396" s="89"/>
      <c r="D396" s="39"/>
    </row>
    <row r="397" spans="1:6" ht="87.75" customHeight="1">
      <c r="A397" s="120" t="s">
        <v>37</v>
      </c>
      <c r="B397" s="163" t="s">
        <v>195</v>
      </c>
    </row>
    <row r="398" spans="1:6" ht="17.25">
      <c r="A398" s="120"/>
      <c r="B398" s="89"/>
      <c r="C398" s="10" t="s">
        <v>6</v>
      </c>
      <c r="D398" s="42">
        <v>300</v>
      </c>
      <c r="F398" s="25">
        <f>D398*E398</f>
        <v>0</v>
      </c>
    </row>
    <row r="399" spans="1:6">
      <c r="A399" s="120"/>
      <c r="B399" s="89"/>
      <c r="D399" s="39"/>
    </row>
    <row r="400" spans="1:6" ht="46.5" customHeight="1">
      <c r="A400" s="120" t="s">
        <v>51</v>
      </c>
      <c r="B400" s="8" t="s">
        <v>56</v>
      </c>
    </row>
    <row r="401" spans="1:6">
      <c r="A401" s="120"/>
      <c r="B401" s="5"/>
      <c r="C401" s="10" t="s">
        <v>41</v>
      </c>
      <c r="D401" s="42">
        <v>110</v>
      </c>
      <c r="F401" s="25">
        <f>D401*E401</f>
        <v>0</v>
      </c>
    </row>
    <row r="402" spans="1:6">
      <c r="A402" s="120"/>
      <c r="B402" s="5"/>
      <c r="D402" s="39"/>
    </row>
    <row r="403" spans="1:6" ht="45.75" customHeight="1">
      <c r="A403" s="120" t="s">
        <v>68</v>
      </c>
      <c r="B403" s="8" t="s">
        <v>57</v>
      </c>
    </row>
    <row r="404" spans="1:6">
      <c r="A404" s="120"/>
      <c r="B404" s="5"/>
      <c r="C404" s="10" t="s">
        <v>41</v>
      </c>
      <c r="D404" s="42">
        <v>80</v>
      </c>
      <c r="F404" s="25">
        <f>D404*E404</f>
        <v>0</v>
      </c>
    </row>
    <row r="405" spans="1:6">
      <c r="B405" s="5"/>
      <c r="D405" s="39"/>
    </row>
    <row r="406" spans="1:6" ht="15.75">
      <c r="A406" s="13"/>
      <c r="B406" s="140" t="s">
        <v>7</v>
      </c>
      <c r="C406" s="30"/>
      <c r="D406" s="52"/>
      <c r="E406" s="61"/>
      <c r="F406" s="57">
        <f>SUM(F394:F405)</f>
        <v>0</v>
      </c>
    </row>
    <row r="407" spans="1:6" ht="15.75">
      <c r="A407" s="13"/>
      <c r="B407" s="104"/>
      <c r="C407" s="19"/>
      <c r="D407" s="55"/>
      <c r="E407" s="26"/>
      <c r="F407" s="28"/>
    </row>
    <row r="408" spans="1:6" ht="15.75">
      <c r="A408" s="23"/>
      <c r="B408" s="5"/>
    </row>
    <row r="409" spans="1:6" ht="15.75">
      <c r="A409" s="129" t="s">
        <v>27</v>
      </c>
      <c r="B409" s="133" t="s">
        <v>10</v>
      </c>
      <c r="C409" s="32"/>
      <c r="D409" s="31"/>
      <c r="E409" s="59"/>
      <c r="F409" s="28">
        <f>A1020*1.15</f>
        <v>0</v>
      </c>
    </row>
    <row r="410" spans="1:6">
      <c r="D410" s="42">
        <v>0</v>
      </c>
      <c r="F410" s="25">
        <f>A1021*1.15</f>
        <v>0</v>
      </c>
    </row>
    <row r="411" spans="1:6" ht="144.75" customHeight="1">
      <c r="A411" s="120" t="s">
        <v>38</v>
      </c>
      <c r="B411" s="8" t="s">
        <v>196</v>
      </c>
      <c r="F411" s="25">
        <f>A1022*1.15</f>
        <v>0</v>
      </c>
    </row>
    <row r="412" spans="1:6" ht="17.25">
      <c r="B412" s="8" t="s">
        <v>471</v>
      </c>
      <c r="C412" s="10" t="s">
        <v>6</v>
      </c>
      <c r="D412" s="42">
        <v>250</v>
      </c>
      <c r="F412" s="25">
        <f>D412*E412</f>
        <v>0</v>
      </c>
    </row>
    <row r="413" spans="1:6">
      <c r="D413" s="42">
        <v>0</v>
      </c>
    </row>
    <row r="414" spans="1:6" ht="15.75">
      <c r="A414" s="13"/>
      <c r="B414" s="140" t="s">
        <v>39</v>
      </c>
      <c r="C414" s="30"/>
      <c r="D414" s="52"/>
      <c r="E414" s="61"/>
      <c r="F414" s="57">
        <f>SUM(F411:F413)</f>
        <v>0</v>
      </c>
    </row>
    <row r="415" spans="1:6" ht="15.75">
      <c r="A415" s="13"/>
      <c r="B415" s="104"/>
      <c r="C415" s="19"/>
      <c r="D415" s="55"/>
      <c r="E415" s="26"/>
      <c r="F415" s="28"/>
    </row>
    <row r="416" spans="1:6" ht="15.75">
      <c r="A416" s="23"/>
      <c r="B416" s="5"/>
    </row>
    <row r="417" spans="1:6" ht="15.75">
      <c r="A417" s="129" t="s">
        <v>3</v>
      </c>
      <c r="B417" s="133" t="s">
        <v>115</v>
      </c>
      <c r="C417" s="32"/>
      <c r="D417" s="31"/>
      <c r="E417" s="59"/>
      <c r="F417" s="28">
        <f>A1028*1.15</f>
        <v>0</v>
      </c>
    </row>
    <row r="418" spans="1:6" ht="15.75">
      <c r="A418" s="23"/>
      <c r="B418" s="63"/>
      <c r="C418" s="132"/>
      <c r="D418" s="31"/>
      <c r="E418" s="59"/>
      <c r="F418" s="28"/>
    </row>
    <row r="419" spans="1:6" ht="90.75" customHeight="1">
      <c r="A419" s="120" t="s">
        <v>4</v>
      </c>
      <c r="B419" s="8" t="s">
        <v>535</v>
      </c>
    </row>
    <row r="420" spans="1:6" ht="17.25">
      <c r="A420" s="120"/>
      <c r="B420" s="5" t="s">
        <v>474</v>
      </c>
      <c r="C420" s="10" t="s">
        <v>6</v>
      </c>
      <c r="D420" s="42">
        <v>300</v>
      </c>
      <c r="F420" s="25">
        <f>D420*E420</f>
        <v>0</v>
      </c>
    </row>
    <row r="421" spans="1:6" ht="15.75">
      <c r="A421" s="23"/>
      <c r="B421" s="5"/>
    </row>
    <row r="422" spans="1:6" ht="78" customHeight="1">
      <c r="A422" s="120" t="s">
        <v>5</v>
      </c>
      <c r="B422" s="8" t="s">
        <v>534</v>
      </c>
    </row>
    <row r="423" spans="1:6" ht="17.25">
      <c r="A423" s="120"/>
      <c r="B423" s="5" t="s">
        <v>113</v>
      </c>
      <c r="C423" s="10" t="s">
        <v>6</v>
      </c>
      <c r="D423" s="42">
        <v>300</v>
      </c>
      <c r="F423" s="25">
        <f>D423*E423</f>
        <v>0</v>
      </c>
    </row>
    <row r="424" spans="1:6" ht="15.75">
      <c r="A424" s="23"/>
      <c r="B424" s="5"/>
    </row>
    <row r="425" spans="1:6" ht="203.25" customHeight="1">
      <c r="A425" s="120" t="s">
        <v>34</v>
      </c>
      <c r="B425" s="8" t="s">
        <v>536</v>
      </c>
    </row>
    <row r="426" spans="1:6" ht="18">
      <c r="A426" s="120"/>
      <c r="B426" s="8" t="s">
        <v>197</v>
      </c>
      <c r="C426" s="42" t="s">
        <v>112</v>
      </c>
      <c r="D426" s="42">
        <v>610</v>
      </c>
      <c r="F426" s="25">
        <f>D426*E426</f>
        <v>0</v>
      </c>
    </row>
    <row r="427" spans="1:6" ht="15.75">
      <c r="A427" s="23"/>
      <c r="B427" s="5"/>
    </row>
    <row r="428" spans="1:6" ht="132.75" customHeight="1">
      <c r="A428" s="120" t="s">
        <v>118</v>
      </c>
      <c r="B428" s="8" t="s">
        <v>537</v>
      </c>
    </row>
    <row r="429" spans="1:6">
      <c r="A429" s="120"/>
      <c r="B429" s="8" t="s">
        <v>120</v>
      </c>
    </row>
    <row r="430" spans="1:6" ht="17.25">
      <c r="A430" s="120"/>
      <c r="B430" s="8" t="s">
        <v>122</v>
      </c>
      <c r="C430" s="10" t="s">
        <v>6</v>
      </c>
      <c r="D430" s="42">
        <v>610</v>
      </c>
      <c r="F430" s="25">
        <f>D430*E430</f>
        <v>0</v>
      </c>
    </row>
    <row r="431" spans="1:6" ht="17.25">
      <c r="A431" s="120"/>
      <c r="B431" s="8" t="s">
        <v>123</v>
      </c>
      <c r="C431" s="10" t="s">
        <v>6</v>
      </c>
      <c r="D431" s="42">
        <v>610</v>
      </c>
      <c r="F431" s="25">
        <f>D431*E431</f>
        <v>0</v>
      </c>
    </row>
    <row r="432" spans="1:6">
      <c r="A432" s="120"/>
    </row>
    <row r="433" spans="1:6" ht="249" customHeight="1">
      <c r="A433" s="120" t="s">
        <v>119</v>
      </c>
      <c r="B433" s="8" t="s">
        <v>605</v>
      </c>
    </row>
    <row r="434" spans="1:6" ht="18">
      <c r="A434" s="120"/>
      <c r="B434" s="8" t="s">
        <v>146</v>
      </c>
      <c r="C434" s="42" t="s">
        <v>112</v>
      </c>
      <c r="D434" s="42">
        <v>100</v>
      </c>
      <c r="F434" s="25">
        <f>D434*E434</f>
        <v>0</v>
      </c>
    </row>
    <row r="435" spans="1:6">
      <c r="D435" s="42">
        <v>0</v>
      </c>
    </row>
    <row r="436" spans="1:6" ht="15.75">
      <c r="A436" s="13"/>
      <c r="B436" s="140" t="s">
        <v>116</v>
      </c>
      <c r="C436" s="30"/>
      <c r="D436" s="52"/>
      <c r="E436" s="61"/>
      <c r="F436" s="57">
        <f>SUM(F419:F435)</f>
        <v>0</v>
      </c>
    </row>
    <row r="437" spans="1:6" ht="15.75">
      <c r="A437" s="13"/>
      <c r="B437" s="104"/>
      <c r="C437" s="19"/>
      <c r="D437" s="55"/>
      <c r="E437" s="26"/>
      <c r="F437" s="28"/>
    </row>
    <row r="438" spans="1:6" ht="15.75">
      <c r="A438" s="23"/>
      <c r="B438" s="5"/>
    </row>
    <row r="439" spans="1:6" ht="15.75">
      <c r="A439" s="129" t="s">
        <v>71</v>
      </c>
      <c r="B439" s="130" t="s">
        <v>35</v>
      </c>
      <c r="C439" s="12"/>
      <c r="D439" s="43"/>
      <c r="E439" s="26"/>
      <c r="F439" s="28">
        <f>G1267*1.15</f>
        <v>0</v>
      </c>
    </row>
    <row r="440" spans="1:6" ht="15.75">
      <c r="A440" s="96"/>
      <c r="B440" s="97"/>
      <c r="C440" s="98"/>
      <c r="D440" s="98"/>
      <c r="E440" s="98"/>
      <c r="F440" s="94"/>
    </row>
    <row r="441" spans="1:6" ht="132.75" customHeight="1">
      <c r="A441" s="120" t="s">
        <v>109</v>
      </c>
      <c r="B441" s="8" t="s">
        <v>538</v>
      </c>
      <c r="C441" s="98"/>
      <c r="D441" s="8"/>
      <c r="E441" s="320"/>
      <c r="F441" s="320"/>
    </row>
    <row r="442" spans="1:6" ht="17.25">
      <c r="A442" s="235"/>
      <c r="B442" s="5" t="s">
        <v>496</v>
      </c>
      <c r="C442" s="10" t="s">
        <v>6</v>
      </c>
      <c r="D442" s="42">
        <v>250</v>
      </c>
      <c r="F442" s="25">
        <f>D442*E442</f>
        <v>0</v>
      </c>
    </row>
    <row r="443" spans="1:6" ht="28.5" customHeight="1">
      <c r="A443" s="235"/>
      <c r="B443" s="170" t="s">
        <v>499</v>
      </c>
      <c r="C443" s="10" t="s">
        <v>6</v>
      </c>
      <c r="D443" s="42">
        <v>250</v>
      </c>
      <c r="F443" s="25">
        <f>D443*E443</f>
        <v>0</v>
      </c>
    </row>
    <row r="444" spans="1:6">
      <c r="A444" s="235"/>
      <c r="B444" s="170"/>
    </row>
    <row r="445" spans="1:6" ht="144.75" customHeight="1">
      <c r="A445" s="120" t="s">
        <v>110</v>
      </c>
      <c r="B445" s="8" t="s">
        <v>539</v>
      </c>
      <c r="C445" s="98"/>
      <c r="D445" s="98"/>
      <c r="E445" s="98"/>
      <c r="F445" s="94"/>
    </row>
    <row r="446" spans="1:6" ht="17.25">
      <c r="A446" s="96"/>
      <c r="B446" s="5" t="s">
        <v>201</v>
      </c>
      <c r="C446" s="10" t="s">
        <v>6</v>
      </c>
      <c r="D446" s="42">
        <v>330</v>
      </c>
      <c r="F446" s="25">
        <f>D446*E446</f>
        <v>0</v>
      </c>
    </row>
    <row r="447" spans="1:6" ht="17.25">
      <c r="A447" s="96"/>
      <c r="B447" s="5" t="s">
        <v>202</v>
      </c>
      <c r="C447" s="10" t="s">
        <v>6</v>
      </c>
      <c r="D447" s="42">
        <v>330</v>
      </c>
      <c r="F447" s="25">
        <f>D447*E447</f>
        <v>0</v>
      </c>
    </row>
    <row r="448" spans="1:6" ht="15.75">
      <c r="A448" s="96"/>
      <c r="B448" s="97"/>
      <c r="C448" s="98"/>
      <c r="D448" s="98"/>
      <c r="E448" s="98"/>
      <c r="F448" s="94"/>
    </row>
    <row r="449" spans="1:6">
      <c r="A449" s="13"/>
      <c r="B449" s="489" t="s">
        <v>36</v>
      </c>
      <c r="C449" s="490"/>
      <c r="D449" s="490"/>
      <c r="E449" s="490"/>
      <c r="F449" s="57">
        <f>SUM(F441:F448)</f>
        <v>0</v>
      </c>
    </row>
    <row r="450" spans="1:6" ht="15.75">
      <c r="A450" s="13"/>
      <c r="B450" s="104"/>
      <c r="C450" s="105"/>
      <c r="D450" s="105"/>
      <c r="E450" s="105"/>
      <c r="F450" s="28"/>
    </row>
    <row r="451" spans="1:6" ht="15.75">
      <c r="A451" s="23"/>
      <c r="B451" s="5"/>
    </row>
    <row r="452" spans="1:6" ht="15.75">
      <c r="A452" s="129" t="s">
        <v>72</v>
      </c>
      <c r="B452" s="130" t="s">
        <v>148</v>
      </c>
      <c r="C452" s="87"/>
      <c r="D452" s="87"/>
      <c r="E452" s="87"/>
      <c r="F452" s="28"/>
    </row>
    <row r="453" spans="1:6" ht="15.75">
      <c r="A453" s="13"/>
      <c r="B453" s="86"/>
      <c r="C453" s="87"/>
      <c r="D453" s="87"/>
      <c r="E453" s="87"/>
      <c r="F453" s="28"/>
    </row>
    <row r="454" spans="1:6" ht="189" customHeight="1">
      <c r="A454" s="120" t="s">
        <v>149</v>
      </c>
      <c r="B454" s="8" t="s">
        <v>540</v>
      </c>
      <c r="C454" s="98"/>
      <c r="D454" s="98"/>
      <c r="E454" s="98"/>
      <c r="F454" s="94"/>
    </row>
    <row r="455" spans="1:6" ht="17.25">
      <c r="A455" s="235"/>
      <c r="B455" s="5" t="s">
        <v>152</v>
      </c>
      <c r="C455" s="10" t="s">
        <v>6</v>
      </c>
      <c r="D455" s="42">
        <v>350</v>
      </c>
      <c r="F455" s="25">
        <f>D455*E455</f>
        <v>0</v>
      </c>
    </row>
    <row r="456" spans="1:6">
      <c r="A456" s="235"/>
      <c r="B456" s="5"/>
    </row>
    <row r="457" spans="1:6" ht="148.5" customHeight="1">
      <c r="A457" s="120" t="s">
        <v>54</v>
      </c>
      <c r="B457" s="8" t="s">
        <v>541</v>
      </c>
      <c r="C457" s="98"/>
      <c r="D457" s="98"/>
      <c r="E457" s="98"/>
      <c r="F457" s="94"/>
    </row>
    <row r="458" spans="1:6" ht="17.25">
      <c r="A458" s="96"/>
      <c r="B458" s="5" t="s">
        <v>150</v>
      </c>
      <c r="C458" s="10" t="s">
        <v>6</v>
      </c>
      <c r="D458" s="42">
        <v>350</v>
      </c>
      <c r="F458" s="25">
        <f>D458*E458</f>
        <v>0</v>
      </c>
    </row>
    <row r="459" spans="1:6" ht="15.75">
      <c r="A459" s="13"/>
      <c r="B459" s="86"/>
      <c r="C459" s="87"/>
      <c r="D459" s="87"/>
      <c r="E459" s="87"/>
      <c r="F459" s="28"/>
    </row>
    <row r="460" spans="1:6">
      <c r="A460" s="13"/>
      <c r="B460" s="489" t="s">
        <v>151</v>
      </c>
      <c r="C460" s="490"/>
      <c r="D460" s="490"/>
      <c r="E460" s="490"/>
      <c r="F460" s="57">
        <f>SUM(F454:F459)</f>
        <v>0</v>
      </c>
    </row>
    <row r="461" spans="1:6" ht="15.75">
      <c r="A461" s="13"/>
      <c r="B461" s="104"/>
      <c r="C461" s="105"/>
      <c r="D461" s="105"/>
      <c r="E461" s="105"/>
      <c r="F461" s="28"/>
    </row>
    <row r="462" spans="1:6" ht="15.75">
      <c r="A462" s="23"/>
      <c r="B462" s="5"/>
    </row>
    <row r="463" spans="1:6" ht="15.75">
      <c r="A463" s="129" t="s">
        <v>73</v>
      </c>
      <c r="B463" s="130" t="s">
        <v>162</v>
      </c>
      <c r="C463" s="87"/>
      <c r="D463" s="87"/>
      <c r="E463" s="87"/>
      <c r="F463" s="28"/>
    </row>
    <row r="464" spans="1:6" ht="15.75">
      <c r="A464" s="13"/>
      <c r="B464" s="86"/>
      <c r="C464" s="87"/>
      <c r="D464" s="87"/>
      <c r="E464" s="87"/>
      <c r="F464" s="28"/>
    </row>
    <row r="465" spans="1:6" ht="75.75" customHeight="1">
      <c r="A465" s="120" t="s">
        <v>154</v>
      </c>
      <c r="B465" s="8" t="s">
        <v>542</v>
      </c>
      <c r="C465" s="98"/>
      <c r="D465" s="98"/>
      <c r="E465" s="98"/>
      <c r="F465" s="94"/>
    </row>
    <row r="466" spans="1:6" ht="17.25">
      <c r="A466" s="235"/>
      <c r="B466" s="5" t="s">
        <v>164</v>
      </c>
      <c r="C466" s="10" t="s">
        <v>6</v>
      </c>
      <c r="D466" s="42">
        <v>200</v>
      </c>
      <c r="F466" s="25">
        <f>D466*E466</f>
        <v>0</v>
      </c>
    </row>
    <row r="467" spans="1:6">
      <c r="A467" s="235"/>
      <c r="B467" s="5"/>
    </row>
    <row r="468" spans="1:6" ht="73.5" customHeight="1">
      <c r="A468" s="120" t="s">
        <v>200</v>
      </c>
      <c r="B468" s="8" t="s">
        <v>543</v>
      </c>
      <c r="C468" s="98"/>
      <c r="D468" s="98"/>
      <c r="E468" s="98"/>
      <c r="F468" s="94"/>
    </row>
    <row r="469" spans="1:6" ht="17.25">
      <c r="A469" s="96"/>
      <c r="B469" s="5" t="s">
        <v>165</v>
      </c>
      <c r="C469" s="10" t="s">
        <v>6</v>
      </c>
      <c r="D469" s="42">
        <v>175</v>
      </c>
      <c r="F469" s="25">
        <f>D469*E469</f>
        <v>0</v>
      </c>
    </row>
    <row r="470" spans="1:6" ht="15.75">
      <c r="A470" s="13"/>
      <c r="B470" s="86"/>
      <c r="C470" s="87"/>
      <c r="D470" s="87"/>
      <c r="E470" s="87"/>
      <c r="F470" s="28"/>
    </row>
    <row r="471" spans="1:6">
      <c r="A471" s="13"/>
      <c r="B471" s="489" t="s">
        <v>163</v>
      </c>
      <c r="C471" s="490"/>
      <c r="D471" s="490"/>
      <c r="E471" s="490"/>
      <c r="F471" s="57">
        <f>SUM(F465:F470)</f>
        <v>0</v>
      </c>
    </row>
    <row r="472" spans="1:6" ht="15.75">
      <c r="A472" s="23"/>
      <c r="B472" s="5"/>
    </row>
    <row r="473" spans="1:6" ht="15.75">
      <c r="A473" s="23"/>
      <c r="B473" s="5"/>
    </row>
    <row r="474" spans="1:6" ht="15.75">
      <c r="A474" s="23"/>
      <c r="B474" s="5"/>
    </row>
    <row r="475" spans="1:6" ht="15.75">
      <c r="A475" s="23"/>
      <c r="B475" s="5"/>
    </row>
    <row r="476" spans="1:6" ht="16.5" thickBot="1">
      <c r="A476" s="23"/>
      <c r="B476" s="5"/>
    </row>
    <row r="477" spans="1:6" ht="27" customHeight="1" thickBot="1">
      <c r="A477" s="135" t="s">
        <v>256</v>
      </c>
      <c r="B477" s="484" t="s">
        <v>257</v>
      </c>
      <c r="C477" s="484"/>
      <c r="D477" s="485"/>
    </row>
    <row r="478" spans="1:6" ht="15.75">
      <c r="A478" s="23"/>
      <c r="B478" s="5"/>
    </row>
    <row r="479" spans="1:6" ht="15.75">
      <c r="A479" s="23"/>
      <c r="B479" s="5"/>
    </row>
    <row r="480" spans="1:6" ht="16.5">
      <c r="A480" s="129" t="s">
        <v>28</v>
      </c>
      <c r="B480" s="130" t="s">
        <v>42</v>
      </c>
      <c r="C480" s="178"/>
      <c r="D480" s="179"/>
      <c r="E480" s="180"/>
      <c r="F480" s="181"/>
    </row>
    <row r="481" spans="1:6" ht="16.5">
      <c r="A481" s="182"/>
      <c r="B481" s="183"/>
      <c r="D481" s="179"/>
      <c r="E481" s="180"/>
      <c r="F481" s="181"/>
    </row>
    <row r="482" spans="1:6" ht="129.75" customHeight="1">
      <c r="A482" s="120" t="s">
        <v>14</v>
      </c>
      <c r="B482" s="8" t="s">
        <v>351</v>
      </c>
      <c r="C482" s="164"/>
    </row>
    <row r="483" spans="1:6" ht="18">
      <c r="A483" s="236"/>
      <c r="B483" s="189"/>
      <c r="C483" s="10" t="s">
        <v>112</v>
      </c>
      <c r="D483" s="42">
        <v>196</v>
      </c>
      <c r="F483" s="25">
        <f>D483*E483</f>
        <v>0</v>
      </c>
    </row>
    <row r="484" spans="1:6" ht="45.75" customHeight="1">
      <c r="A484" s="120" t="s">
        <v>15</v>
      </c>
      <c r="B484" s="8" t="s">
        <v>352</v>
      </c>
    </row>
    <row r="485" spans="1:6" ht="16.5">
      <c r="A485" s="236"/>
      <c r="B485" s="189"/>
      <c r="C485" s="10" t="s">
        <v>45</v>
      </c>
      <c r="D485" s="42">
        <v>121</v>
      </c>
      <c r="F485" s="25">
        <f>D485*E485</f>
        <v>0</v>
      </c>
    </row>
    <row r="486" spans="1:6" ht="16.5">
      <c r="A486" s="236"/>
      <c r="B486" s="189"/>
    </row>
    <row r="487" spans="1:6" ht="60" customHeight="1">
      <c r="A487" s="120" t="s">
        <v>16</v>
      </c>
      <c r="B487" s="8" t="s">
        <v>340</v>
      </c>
    </row>
    <row r="488" spans="1:6" ht="18">
      <c r="A488" s="236"/>
      <c r="B488" s="189"/>
      <c r="C488" s="22" t="s">
        <v>112</v>
      </c>
      <c r="D488" s="42">
        <v>1800</v>
      </c>
      <c r="F488" s="25">
        <f>D488*E488</f>
        <v>0</v>
      </c>
    </row>
    <row r="489" spans="1:6" ht="16.5">
      <c r="A489" s="236"/>
      <c r="B489" s="189"/>
      <c r="C489" s="22"/>
    </row>
    <row r="490" spans="1:6" ht="116.25" customHeight="1">
      <c r="A490" s="120" t="s">
        <v>17</v>
      </c>
      <c r="B490" s="8" t="s">
        <v>341</v>
      </c>
    </row>
    <row r="491" spans="1:6" ht="18">
      <c r="A491" s="184"/>
      <c r="B491" s="189"/>
      <c r="C491" s="22" t="s">
        <v>112</v>
      </c>
      <c r="D491" s="42">
        <v>1800</v>
      </c>
      <c r="F491" s="25">
        <f>D491*E491</f>
        <v>0</v>
      </c>
    </row>
    <row r="492" spans="1:6" ht="16.5">
      <c r="A492" s="184"/>
      <c r="B492" s="189"/>
      <c r="C492" s="22"/>
    </row>
    <row r="493" spans="1:6" ht="74.25" customHeight="1">
      <c r="A493" s="120" t="s">
        <v>90</v>
      </c>
      <c r="B493" s="8" t="s">
        <v>545</v>
      </c>
    </row>
    <row r="494" spans="1:6" ht="18">
      <c r="A494" s="236"/>
      <c r="B494" s="189"/>
      <c r="C494" s="22" t="s">
        <v>112</v>
      </c>
      <c r="D494" s="42">
        <v>26</v>
      </c>
      <c r="F494" s="25">
        <f>D494*E494</f>
        <v>0</v>
      </c>
    </row>
    <row r="495" spans="1:6" ht="16.5">
      <c r="A495" s="236"/>
      <c r="B495" s="189"/>
      <c r="C495" s="22"/>
    </row>
    <row r="496" spans="1:6" ht="73.5" customHeight="1">
      <c r="A496" s="120" t="s">
        <v>93</v>
      </c>
      <c r="B496" s="8" t="s">
        <v>336</v>
      </c>
    </row>
    <row r="497" spans="1:6" ht="18">
      <c r="A497" s="236"/>
      <c r="B497" s="189"/>
      <c r="C497" s="22" t="s">
        <v>112</v>
      </c>
      <c r="D497" s="42">
        <v>60</v>
      </c>
      <c r="F497" s="25">
        <f>D497*E497</f>
        <v>0</v>
      </c>
    </row>
    <row r="498" spans="1:6" ht="16.5">
      <c r="A498" s="236"/>
      <c r="B498" s="189"/>
      <c r="C498" s="22"/>
    </row>
    <row r="499" spans="1:6" ht="117.75" customHeight="1">
      <c r="A499" s="120" t="s">
        <v>95</v>
      </c>
      <c r="B499" s="8" t="s">
        <v>334</v>
      </c>
    </row>
    <row r="500" spans="1:6" ht="16.5">
      <c r="A500" s="236"/>
      <c r="B500" s="189"/>
      <c r="C500" s="22" t="s">
        <v>45</v>
      </c>
      <c r="D500" s="42">
        <v>1</v>
      </c>
      <c r="F500" s="25">
        <f>D500*E500</f>
        <v>0</v>
      </c>
    </row>
    <row r="501" spans="1:6" ht="16.5">
      <c r="A501" s="236"/>
      <c r="B501" s="189"/>
      <c r="C501" s="22"/>
    </row>
    <row r="502" spans="1:6" ht="129.75" customHeight="1">
      <c r="A502" s="120" t="s">
        <v>96</v>
      </c>
      <c r="B502" s="8" t="s">
        <v>546</v>
      </c>
    </row>
    <row r="503" spans="1:6" ht="18">
      <c r="A503" s="184"/>
      <c r="B503" s="209" t="s">
        <v>361</v>
      </c>
      <c r="C503" s="22" t="s">
        <v>112</v>
      </c>
      <c r="D503" s="42">
        <v>1350</v>
      </c>
      <c r="F503" s="25">
        <f>D503*E503</f>
        <v>0</v>
      </c>
    </row>
    <row r="504" spans="1:6" ht="16.5">
      <c r="A504" s="184"/>
      <c r="B504" s="189"/>
      <c r="C504" s="22"/>
    </row>
    <row r="505" spans="1:6" ht="16.5">
      <c r="A505" s="184"/>
      <c r="B505" s="489" t="s">
        <v>102</v>
      </c>
      <c r="C505" s="490"/>
      <c r="D505" s="490"/>
      <c r="E505" s="490"/>
      <c r="F505" s="57">
        <f>SUM(F482:F504)</f>
        <v>0</v>
      </c>
    </row>
    <row r="506" spans="1:6" ht="15.75">
      <c r="A506" s="23"/>
      <c r="B506" s="5"/>
    </row>
    <row r="507" spans="1:6" ht="15.75">
      <c r="A507" s="23"/>
      <c r="B507" s="5"/>
    </row>
    <row r="508" spans="1:6" ht="16.5">
      <c r="A508" s="129" t="s">
        <v>1</v>
      </c>
      <c r="B508" s="130" t="s">
        <v>32</v>
      </c>
      <c r="C508" s="178"/>
      <c r="D508" s="179"/>
      <c r="E508" s="180"/>
      <c r="F508" s="181"/>
    </row>
    <row r="509" spans="1:6" ht="16.5">
      <c r="A509" s="184"/>
      <c r="B509" s="189"/>
      <c r="C509" s="186"/>
      <c r="D509" s="187"/>
      <c r="E509" s="180"/>
      <c r="F509" s="188"/>
    </row>
    <row r="510" spans="1:6" ht="32.25" customHeight="1">
      <c r="A510" s="120" t="s">
        <v>18</v>
      </c>
      <c r="B510" s="8" t="s">
        <v>258</v>
      </c>
      <c r="C510" s="186"/>
      <c r="D510" s="187"/>
      <c r="E510" s="180"/>
      <c r="F510" s="188"/>
    </row>
    <row r="511" spans="1:6" ht="18">
      <c r="A511" s="236"/>
      <c r="B511" s="189"/>
      <c r="C511" s="22" t="s">
        <v>112</v>
      </c>
      <c r="D511" s="42">
        <v>2200</v>
      </c>
      <c r="F511" s="25">
        <f>D511*E511</f>
        <v>0</v>
      </c>
    </row>
    <row r="512" spans="1:6" ht="16.5">
      <c r="A512" s="236"/>
      <c r="B512" s="189"/>
      <c r="C512" s="22"/>
    </row>
    <row r="513" spans="1:6" ht="88.5" customHeight="1">
      <c r="A513" s="120" t="s">
        <v>67</v>
      </c>
      <c r="B513" s="8" t="s">
        <v>362</v>
      </c>
    </row>
    <row r="514" spans="1:6">
      <c r="A514" s="116"/>
      <c r="B514" s="5" t="s">
        <v>363</v>
      </c>
      <c r="C514" s="10" t="s">
        <v>45</v>
      </c>
      <c r="D514" s="42">
        <v>54</v>
      </c>
      <c r="F514" s="25">
        <f>D514*E514</f>
        <v>0</v>
      </c>
    </row>
    <row r="515" spans="1:6" ht="16.5">
      <c r="A515" s="184"/>
      <c r="B515" s="189"/>
      <c r="C515" s="22"/>
    </row>
    <row r="516" spans="1:6" ht="16.5">
      <c r="A516" s="184"/>
      <c r="B516" s="489" t="s">
        <v>33</v>
      </c>
      <c r="C516" s="490"/>
      <c r="D516" s="490"/>
      <c r="E516" s="490"/>
      <c r="F516" s="57">
        <f>SUM(F510:F515)</f>
        <v>0</v>
      </c>
    </row>
    <row r="517" spans="1:6" ht="15.75">
      <c r="A517" s="23"/>
      <c r="B517" s="5"/>
    </row>
    <row r="518" spans="1:6" ht="15.75">
      <c r="A518" s="23"/>
      <c r="B518" s="5"/>
    </row>
    <row r="519" spans="1:6" ht="16.5">
      <c r="A519" s="129" t="s">
        <v>30</v>
      </c>
      <c r="B519" s="130" t="s">
        <v>0</v>
      </c>
      <c r="C519" s="178"/>
      <c r="D519" s="179"/>
      <c r="E519" s="180"/>
      <c r="F519" s="181"/>
    </row>
    <row r="520" spans="1:6" ht="16.5">
      <c r="A520" s="184"/>
      <c r="B520" s="189"/>
      <c r="C520" s="186"/>
      <c r="D520" s="187"/>
      <c r="E520" s="180"/>
      <c r="F520" s="188"/>
    </row>
    <row r="521" spans="1:6" ht="163.5" customHeight="1">
      <c r="A521" s="120" t="s">
        <v>31</v>
      </c>
      <c r="B521" s="8" t="s">
        <v>592</v>
      </c>
      <c r="C521" s="178"/>
      <c r="D521" s="179"/>
      <c r="E521" s="180"/>
      <c r="F521" s="181"/>
    </row>
    <row r="522" spans="1:6" ht="18">
      <c r="A522" s="236"/>
      <c r="B522" s="185"/>
      <c r="C522" s="10" t="s">
        <v>112</v>
      </c>
      <c r="D522" s="42">
        <v>1890</v>
      </c>
      <c r="F522" s="25">
        <f>D522*E522</f>
        <v>0</v>
      </c>
    </row>
    <row r="523" spans="1:6" ht="16.5">
      <c r="A523" s="236"/>
      <c r="B523" s="185"/>
    </row>
    <row r="524" spans="1:6" ht="117" customHeight="1">
      <c r="A524" s="120" t="s">
        <v>29</v>
      </c>
      <c r="B524" s="8" t="s">
        <v>593</v>
      </c>
      <c r="C524" s="10" t="s">
        <v>112</v>
      </c>
      <c r="D524" s="42">
        <v>250</v>
      </c>
      <c r="F524" s="25">
        <f>D524*E524</f>
        <v>0</v>
      </c>
    </row>
    <row r="525" spans="1:6" ht="16.5">
      <c r="A525" s="236"/>
    </row>
    <row r="526" spans="1:6" ht="164.25" customHeight="1">
      <c r="A526" s="120" t="s">
        <v>259</v>
      </c>
      <c r="B526" s="8" t="s">
        <v>591</v>
      </c>
    </row>
    <row r="527" spans="1:6" ht="18">
      <c r="A527" s="184"/>
      <c r="B527" s="185"/>
      <c r="C527" s="10" t="s">
        <v>112</v>
      </c>
      <c r="D527" s="42">
        <v>120</v>
      </c>
      <c r="F527" s="25">
        <f>D527*E527</f>
        <v>0</v>
      </c>
    </row>
    <row r="528" spans="1:6" ht="16.5">
      <c r="A528" s="184"/>
      <c r="B528" s="185"/>
    </row>
    <row r="529" spans="1:6" ht="16.5">
      <c r="A529" s="184"/>
      <c r="B529" s="491" t="s">
        <v>8</v>
      </c>
      <c r="C529" s="491"/>
      <c r="D529" s="491"/>
      <c r="E529" s="491"/>
      <c r="F529" s="57">
        <f>SUM(F521:F528)</f>
        <v>0</v>
      </c>
    </row>
    <row r="530" spans="1:6" ht="15.75">
      <c r="A530" s="23"/>
      <c r="B530" s="5"/>
    </row>
    <row r="531" spans="1:6" ht="15.75">
      <c r="A531" s="23"/>
      <c r="B531" s="5"/>
    </row>
    <row r="532" spans="1:6" ht="16.5">
      <c r="A532" s="129" t="s">
        <v>2</v>
      </c>
      <c r="B532" s="130" t="s">
        <v>9</v>
      </c>
      <c r="C532" s="178"/>
      <c r="D532" s="179"/>
      <c r="E532" s="180"/>
      <c r="F532" s="181"/>
    </row>
    <row r="533" spans="1:6" ht="16.5">
      <c r="A533" s="190"/>
      <c r="B533" s="191"/>
      <c r="C533" s="178"/>
      <c r="D533" s="179"/>
      <c r="E533" s="180"/>
      <c r="F533" s="181"/>
    </row>
    <row r="534" spans="1:6" ht="89.25" customHeight="1">
      <c r="A534" s="120" t="s">
        <v>11</v>
      </c>
      <c r="B534" s="8" t="s">
        <v>348</v>
      </c>
      <c r="C534" s="178"/>
      <c r="D534" s="179"/>
      <c r="E534" s="180"/>
      <c r="F534" s="181"/>
    </row>
    <row r="535" spans="1:6" ht="16.5">
      <c r="A535" s="236"/>
      <c r="B535" s="8" t="s">
        <v>347</v>
      </c>
      <c r="C535" s="10" t="s">
        <v>260</v>
      </c>
      <c r="D535" s="42">
        <v>150</v>
      </c>
      <c r="F535" s="25">
        <f>D535*E535</f>
        <v>0</v>
      </c>
    </row>
    <row r="536" spans="1:6" ht="16.5">
      <c r="A536" s="236"/>
    </row>
    <row r="537" spans="1:6" ht="73.5" customHeight="1">
      <c r="A537" s="120" t="s">
        <v>58</v>
      </c>
      <c r="B537" s="8" t="s">
        <v>345</v>
      </c>
    </row>
    <row r="538" spans="1:6">
      <c r="A538" s="237"/>
      <c r="B538" s="8" t="s">
        <v>346</v>
      </c>
      <c r="C538" s="10" t="s">
        <v>260</v>
      </c>
      <c r="D538" s="42">
        <v>250</v>
      </c>
      <c r="F538" s="25">
        <f>D538*E538</f>
        <v>0</v>
      </c>
    </row>
    <row r="539" spans="1:6" ht="16.5">
      <c r="A539" s="236"/>
    </row>
    <row r="540" spans="1:6" ht="73.5" customHeight="1">
      <c r="A540" s="120" t="s">
        <v>127</v>
      </c>
      <c r="B540" s="8" t="s">
        <v>343</v>
      </c>
    </row>
    <row r="541" spans="1:6" ht="16.5">
      <c r="A541" s="236"/>
      <c r="B541" s="8" t="s">
        <v>344</v>
      </c>
      <c r="C541" s="10" t="s">
        <v>260</v>
      </c>
      <c r="D541" s="42">
        <v>210</v>
      </c>
      <c r="F541" s="25">
        <f>D541*E541</f>
        <v>0</v>
      </c>
    </row>
    <row r="542" spans="1:6" ht="16.5">
      <c r="A542" s="236"/>
    </row>
    <row r="543" spans="1:6" ht="87" customHeight="1">
      <c r="A543" s="120" t="s">
        <v>129</v>
      </c>
      <c r="B543" s="8" t="s">
        <v>547</v>
      </c>
    </row>
    <row r="544" spans="1:6" ht="16.5">
      <c r="A544" s="192"/>
      <c r="B544" s="8" t="s">
        <v>342</v>
      </c>
      <c r="C544" s="10" t="s">
        <v>261</v>
      </c>
      <c r="D544" s="42">
        <v>1800</v>
      </c>
      <c r="F544" s="25">
        <f>D544*E544</f>
        <v>0</v>
      </c>
    </row>
    <row r="545" spans="1:6" ht="16.5">
      <c r="A545" s="192"/>
      <c r="B545" s="193"/>
    </row>
    <row r="546" spans="1:6" ht="15.75">
      <c r="A546" s="194"/>
      <c r="B546" s="489" t="s">
        <v>7</v>
      </c>
      <c r="C546" s="490"/>
      <c r="D546" s="490"/>
      <c r="E546" s="490"/>
      <c r="F546" s="57">
        <f>SUM(F534:F545)</f>
        <v>0</v>
      </c>
    </row>
    <row r="547" spans="1:6" ht="15.75">
      <c r="A547" s="23"/>
      <c r="B547" s="5"/>
    </row>
    <row r="548" spans="1:6" ht="15.75">
      <c r="A548" s="23"/>
      <c r="B548" s="5"/>
    </row>
    <row r="549" spans="1:6" ht="16.5">
      <c r="A549" s="129" t="s">
        <v>25</v>
      </c>
      <c r="B549" s="130" t="s">
        <v>262</v>
      </c>
      <c r="C549" s="178"/>
      <c r="D549" s="179"/>
      <c r="E549" s="180"/>
      <c r="F549" s="181"/>
    </row>
    <row r="550" spans="1:6" ht="15.75">
      <c r="A550" s="194"/>
      <c r="B550" s="195"/>
      <c r="C550" s="196"/>
      <c r="D550" s="197"/>
      <c r="E550" s="198"/>
      <c r="F550" s="188"/>
    </row>
    <row r="551" spans="1:6" ht="104.25" customHeight="1">
      <c r="A551" s="120" t="s">
        <v>26</v>
      </c>
      <c r="B551" s="8" t="s">
        <v>548</v>
      </c>
    </row>
    <row r="552" spans="1:6" ht="17.25">
      <c r="A552" s="120"/>
      <c r="B552" s="5" t="s">
        <v>494</v>
      </c>
      <c r="C552" s="10" t="s">
        <v>6</v>
      </c>
      <c r="D552" s="42">
        <v>1800</v>
      </c>
      <c r="F552" s="25">
        <f>D552*E552</f>
        <v>0</v>
      </c>
    </row>
    <row r="553" spans="1:6" ht="16.5">
      <c r="A553" s="199"/>
      <c r="B553" s="200"/>
    </row>
    <row r="554" spans="1:6" ht="102" customHeight="1">
      <c r="A554" s="120" t="s">
        <v>37</v>
      </c>
      <c r="B554" s="8" t="s">
        <v>549</v>
      </c>
    </row>
    <row r="555" spans="1:6" ht="17.25">
      <c r="A555" s="120"/>
      <c r="B555" s="5" t="s">
        <v>349</v>
      </c>
      <c r="C555" s="10" t="s">
        <v>6</v>
      </c>
      <c r="D555" s="42">
        <v>1800</v>
      </c>
      <c r="F555" s="25">
        <f>D555*E555</f>
        <v>0</v>
      </c>
    </row>
    <row r="556" spans="1:6" ht="16.5">
      <c r="A556" s="199"/>
      <c r="B556" s="200"/>
    </row>
    <row r="557" spans="1:6" ht="102" customHeight="1">
      <c r="A557" s="120" t="s">
        <v>51</v>
      </c>
      <c r="B557" s="8" t="s">
        <v>550</v>
      </c>
    </row>
    <row r="558" spans="1:6">
      <c r="A558" s="120"/>
      <c r="B558" s="8" t="s">
        <v>350</v>
      </c>
    </row>
    <row r="559" spans="1:6" ht="18" customHeight="1">
      <c r="B559" s="8" t="s">
        <v>492</v>
      </c>
      <c r="C559" s="10" t="s">
        <v>6</v>
      </c>
      <c r="D559" s="42">
        <v>1800</v>
      </c>
      <c r="F559" s="25">
        <f>D559*E559</f>
        <v>0</v>
      </c>
    </row>
    <row r="560" spans="1:6" ht="17.25">
      <c r="B560" s="8" t="s">
        <v>123</v>
      </c>
      <c r="C560" s="10" t="s">
        <v>6</v>
      </c>
      <c r="D560" s="42">
        <v>1800</v>
      </c>
      <c r="F560" s="25">
        <f>D560*E560</f>
        <v>0</v>
      </c>
    </row>
    <row r="561" spans="1:6" ht="16.5">
      <c r="A561" s="199"/>
      <c r="B561" s="200"/>
    </row>
    <row r="562" spans="1:6" ht="15.75">
      <c r="A562" s="194"/>
      <c r="B562" s="489" t="s">
        <v>263</v>
      </c>
      <c r="C562" s="490"/>
      <c r="D562" s="490"/>
      <c r="E562" s="490"/>
      <c r="F562" s="57">
        <f>SUM(F551:F561)</f>
        <v>0</v>
      </c>
    </row>
    <row r="563" spans="1:6" ht="15.75">
      <c r="A563" s="23"/>
      <c r="B563" s="5"/>
    </row>
    <row r="564" spans="1:6" ht="15.75">
      <c r="A564" s="23"/>
      <c r="B564" s="5"/>
    </row>
    <row r="565" spans="1:6" ht="16.5">
      <c r="A565" s="129" t="s">
        <v>27</v>
      </c>
      <c r="B565" s="130" t="s">
        <v>35</v>
      </c>
      <c r="C565" s="178"/>
      <c r="D565" s="179"/>
      <c r="E565" s="180"/>
      <c r="F565" s="181"/>
    </row>
    <row r="566" spans="1:6" ht="15.75">
      <c r="A566" s="194"/>
      <c r="B566" s="195"/>
      <c r="C566" s="196"/>
      <c r="D566" s="197"/>
      <c r="E566" s="198"/>
      <c r="F566" s="188"/>
    </row>
    <row r="567" spans="1:6" ht="171" customHeight="1">
      <c r="A567" s="120" t="s">
        <v>38</v>
      </c>
      <c r="B567" s="8" t="s">
        <v>491</v>
      </c>
      <c r="C567" s="196"/>
      <c r="D567" s="197"/>
      <c r="E567" s="198"/>
      <c r="F567" s="188"/>
    </row>
    <row r="568" spans="1:6" ht="18">
      <c r="A568" s="238"/>
      <c r="B568" s="5" t="s">
        <v>493</v>
      </c>
      <c r="C568" s="10" t="s">
        <v>112</v>
      </c>
      <c r="D568" s="42">
        <v>60</v>
      </c>
      <c r="F568" s="25">
        <f>D568*E568</f>
        <v>0</v>
      </c>
    </row>
    <row r="569" spans="1:6" ht="18">
      <c r="A569" s="238"/>
      <c r="B569" s="8" t="s">
        <v>500</v>
      </c>
      <c r="C569" s="42" t="s">
        <v>112</v>
      </c>
      <c r="D569" s="42">
        <v>60</v>
      </c>
      <c r="F569" s="25">
        <f>D569*E569</f>
        <v>0</v>
      </c>
    </row>
    <row r="570" spans="1:6" ht="17.25">
      <c r="A570" s="238"/>
      <c r="B570" s="170" t="s">
        <v>114</v>
      </c>
      <c r="C570" s="10" t="s">
        <v>6</v>
      </c>
      <c r="D570" s="42">
        <v>60</v>
      </c>
      <c r="F570" s="25">
        <f>D570*E570</f>
        <v>0</v>
      </c>
    </row>
    <row r="571" spans="1:6" ht="18">
      <c r="A571" s="238"/>
      <c r="B571" s="170" t="s">
        <v>335</v>
      </c>
      <c r="C571" s="42" t="s">
        <v>112</v>
      </c>
      <c r="D571" s="42">
        <v>60</v>
      </c>
      <c r="F571" s="25">
        <f>D571*E571</f>
        <v>0</v>
      </c>
    </row>
    <row r="572" spans="1:6" ht="15.75">
      <c r="A572" s="238"/>
      <c r="B572" s="170"/>
      <c r="C572" s="42"/>
    </row>
    <row r="573" spans="1:6" ht="174.75" customHeight="1">
      <c r="A573" s="120" t="s">
        <v>264</v>
      </c>
      <c r="B573" s="8" t="s">
        <v>551</v>
      </c>
      <c r="C573" s="196"/>
      <c r="D573" s="197"/>
      <c r="E573" s="198"/>
      <c r="F573" s="188"/>
    </row>
    <row r="574" spans="1:6" ht="18">
      <c r="A574" s="238"/>
      <c r="B574" s="5" t="s">
        <v>337</v>
      </c>
      <c r="C574" s="10" t="s">
        <v>112</v>
      </c>
      <c r="D574" s="42">
        <v>34</v>
      </c>
      <c r="F574" s="25">
        <f>D574*E574</f>
        <v>0</v>
      </c>
    </row>
    <row r="575" spans="1:6" ht="15.75">
      <c r="A575" s="238"/>
      <c r="B575" s="195"/>
    </row>
    <row r="576" spans="1:6" ht="60.75" customHeight="1">
      <c r="A576" s="120" t="s">
        <v>333</v>
      </c>
      <c r="B576" s="8" t="s">
        <v>552</v>
      </c>
    </row>
    <row r="577" spans="1:6">
      <c r="A577" s="120"/>
      <c r="B577" s="8" t="s">
        <v>330</v>
      </c>
      <c r="C577" s="10" t="s">
        <v>45</v>
      </c>
      <c r="D577" s="42">
        <v>1</v>
      </c>
      <c r="F577" s="25">
        <f t="shared" ref="F577:F579" si="5">D577*E577</f>
        <v>0</v>
      </c>
    </row>
    <row r="578" spans="1:6">
      <c r="A578" s="120"/>
      <c r="B578" s="8" t="s">
        <v>331</v>
      </c>
      <c r="C578" s="10" t="s">
        <v>45</v>
      </c>
      <c r="D578" s="42">
        <v>1</v>
      </c>
      <c r="F578" s="25">
        <f t="shared" si="5"/>
        <v>0</v>
      </c>
    </row>
    <row r="579" spans="1:6">
      <c r="A579" s="120"/>
      <c r="B579" s="8" t="s">
        <v>332</v>
      </c>
      <c r="C579" s="10" t="s">
        <v>45</v>
      </c>
      <c r="D579" s="42">
        <v>1</v>
      </c>
      <c r="F579" s="25">
        <f t="shared" si="5"/>
        <v>0</v>
      </c>
    </row>
    <row r="580" spans="1:6">
      <c r="A580" s="120"/>
    </row>
    <row r="581" spans="1:6" ht="117.75" customHeight="1">
      <c r="A581" s="120" t="s">
        <v>338</v>
      </c>
      <c r="B581" s="8" t="s">
        <v>553</v>
      </c>
    </row>
    <row r="582" spans="1:6">
      <c r="A582" s="120"/>
      <c r="B582" s="8" t="s">
        <v>339</v>
      </c>
      <c r="C582" s="10" t="s">
        <v>45</v>
      </c>
      <c r="D582" s="42">
        <v>1</v>
      </c>
      <c r="F582" s="25">
        <f>D582*E582</f>
        <v>0</v>
      </c>
    </row>
    <row r="583" spans="1:6" ht="15.75">
      <c r="A583" s="194"/>
      <c r="B583" s="195"/>
    </row>
    <row r="584" spans="1:6" ht="15.75">
      <c r="A584" s="194"/>
      <c r="B584" s="489" t="s">
        <v>36</v>
      </c>
      <c r="C584" s="490"/>
      <c r="D584" s="490"/>
      <c r="E584" s="490"/>
      <c r="F584" s="57">
        <f>SUM(F567:F583)</f>
        <v>0</v>
      </c>
    </row>
    <row r="585" spans="1:6" ht="15.75">
      <c r="A585" s="23"/>
      <c r="B585" s="5"/>
    </row>
    <row r="586" spans="1:6" ht="15.75">
      <c r="A586" s="23"/>
      <c r="B586" s="5"/>
    </row>
    <row r="587" spans="1:6" ht="16.5">
      <c r="A587" s="129" t="s">
        <v>3</v>
      </c>
      <c r="B587" s="130" t="s">
        <v>53</v>
      </c>
      <c r="C587" s="201"/>
      <c r="D587" s="202"/>
      <c r="E587" s="203"/>
      <c r="F587" s="204"/>
    </row>
    <row r="588" spans="1:6" ht="16.5">
      <c r="A588" s="184"/>
      <c r="B588" s="189"/>
      <c r="C588" s="186"/>
      <c r="D588" s="187"/>
      <c r="E588" s="180"/>
      <c r="F588" s="188"/>
    </row>
    <row r="589" spans="1:6" ht="189.75" customHeight="1">
      <c r="A589" s="120" t="s">
        <v>4</v>
      </c>
      <c r="B589" s="8" t="s">
        <v>556</v>
      </c>
      <c r="C589" s="186"/>
      <c r="D589" s="187"/>
      <c r="E589" s="180"/>
      <c r="F589" s="188"/>
    </row>
    <row r="590" spans="1:6" ht="16.5">
      <c r="A590" s="236"/>
      <c r="B590" s="8" t="s">
        <v>265</v>
      </c>
      <c r="C590" s="10" t="s">
        <v>45</v>
      </c>
      <c r="D590" s="42">
        <v>3</v>
      </c>
      <c r="F590" s="25">
        <f>D590*E590</f>
        <v>0</v>
      </c>
    </row>
    <row r="591" spans="1:6" ht="16.5">
      <c r="A591" s="236"/>
      <c r="B591" s="185"/>
      <c r="C591" s="178"/>
      <c r="D591" s="179"/>
      <c r="E591" s="180"/>
      <c r="F591" s="181"/>
    </row>
    <row r="592" spans="1:6" ht="187.5" customHeight="1">
      <c r="A592" s="120" t="s">
        <v>5</v>
      </c>
      <c r="B592" s="8" t="s">
        <v>557</v>
      </c>
      <c r="C592" s="186"/>
      <c r="D592" s="187"/>
      <c r="E592" s="180"/>
      <c r="F592" s="188"/>
    </row>
    <row r="593" spans="1:6" ht="16.5">
      <c r="A593" s="184"/>
      <c r="B593" s="8" t="s">
        <v>266</v>
      </c>
      <c r="C593" s="10" t="s">
        <v>45</v>
      </c>
      <c r="D593" s="42">
        <v>1</v>
      </c>
      <c r="F593" s="25">
        <f>D593*E593</f>
        <v>0</v>
      </c>
    </row>
    <row r="594" spans="1:6" ht="15.75">
      <c r="A594" s="23"/>
      <c r="B594" s="5"/>
    </row>
    <row r="595" spans="1:6" ht="185.25">
      <c r="A595" s="120" t="s">
        <v>34</v>
      </c>
      <c r="B595" s="8" t="s">
        <v>558</v>
      </c>
      <c r="C595" s="186"/>
      <c r="D595" s="187"/>
      <c r="E595" s="180"/>
      <c r="F595" s="188"/>
    </row>
    <row r="596" spans="1:6" ht="16.5">
      <c r="A596" s="236"/>
      <c r="B596" s="8" t="s">
        <v>267</v>
      </c>
      <c r="C596" s="10" t="s">
        <v>45</v>
      </c>
      <c r="D596" s="42">
        <v>5</v>
      </c>
      <c r="F596" s="25">
        <f>D596*E596</f>
        <v>0</v>
      </c>
    </row>
    <row r="597" spans="1:6" ht="16.5">
      <c r="A597" s="236"/>
    </row>
    <row r="598" spans="1:6" ht="213.75">
      <c r="A598" s="120" t="s">
        <v>118</v>
      </c>
      <c r="B598" s="8" t="s">
        <v>559</v>
      </c>
      <c r="C598" s="186"/>
      <c r="D598" s="187"/>
      <c r="E598" s="180"/>
      <c r="F598" s="188"/>
    </row>
    <row r="599" spans="1:6" ht="16.5">
      <c r="A599" s="239"/>
      <c r="B599" s="8" t="s">
        <v>268</v>
      </c>
      <c r="C599" s="10" t="s">
        <v>45</v>
      </c>
      <c r="D599" s="42">
        <v>1</v>
      </c>
      <c r="F599" s="25">
        <f>D599*E599</f>
        <v>0</v>
      </c>
    </row>
    <row r="600" spans="1:6" ht="15.75">
      <c r="A600" s="23"/>
    </row>
    <row r="601" spans="1:6" ht="204" customHeight="1">
      <c r="A601" s="120" t="s">
        <v>119</v>
      </c>
      <c r="B601" s="8" t="s">
        <v>560</v>
      </c>
      <c r="C601" s="186"/>
      <c r="D601" s="187"/>
      <c r="E601" s="180"/>
      <c r="F601" s="188"/>
    </row>
    <row r="602" spans="1:6" ht="16.5">
      <c r="A602" s="239"/>
      <c r="B602" s="8" t="s">
        <v>269</v>
      </c>
      <c r="C602" s="10" t="s">
        <v>45</v>
      </c>
      <c r="D602" s="42">
        <v>1</v>
      </c>
      <c r="F602" s="25">
        <f>D602*E602</f>
        <v>0</v>
      </c>
    </row>
    <row r="603" spans="1:6" ht="16.5">
      <c r="A603" s="239"/>
    </row>
    <row r="604" spans="1:6" ht="174.75" customHeight="1">
      <c r="A604" s="120" t="s">
        <v>121</v>
      </c>
      <c r="B604" s="8" t="s">
        <v>270</v>
      </c>
    </row>
    <row r="605" spans="1:6" ht="16.5">
      <c r="A605" s="239"/>
      <c r="B605" s="8" t="s">
        <v>271</v>
      </c>
      <c r="C605" s="10" t="s">
        <v>45</v>
      </c>
      <c r="D605" s="42">
        <v>1</v>
      </c>
      <c r="F605" s="25">
        <f>D605*E605</f>
        <v>0</v>
      </c>
    </row>
    <row r="606" spans="1:6" ht="15.75">
      <c r="A606" s="23"/>
    </row>
    <row r="607" spans="1:6" ht="191.25" customHeight="1">
      <c r="A607" s="120" t="s">
        <v>272</v>
      </c>
      <c r="B607" s="8" t="s">
        <v>561</v>
      </c>
      <c r="C607" s="186"/>
      <c r="D607" s="187"/>
      <c r="E607" s="180"/>
      <c r="F607" s="188"/>
    </row>
    <row r="608" spans="1:6" ht="16.5">
      <c r="A608" s="185"/>
      <c r="B608" s="8" t="s">
        <v>273</v>
      </c>
      <c r="C608" s="10" t="s">
        <v>45</v>
      </c>
      <c r="D608" s="42">
        <v>1</v>
      </c>
      <c r="F608" s="25">
        <f>D608*E608</f>
        <v>0</v>
      </c>
    </row>
    <row r="609" spans="1:6" ht="16.5">
      <c r="A609" s="205"/>
    </row>
    <row r="610" spans="1:6" ht="190.5" customHeight="1">
      <c r="A610" s="120" t="s">
        <v>274</v>
      </c>
      <c r="B610" s="8" t="s">
        <v>562</v>
      </c>
    </row>
    <row r="611" spans="1:6" ht="16.5">
      <c r="A611" s="239"/>
      <c r="B611" s="8" t="s">
        <v>275</v>
      </c>
      <c r="C611" s="10" t="s">
        <v>45</v>
      </c>
      <c r="D611" s="42">
        <v>9</v>
      </c>
      <c r="F611" s="25">
        <f>D611*E611</f>
        <v>0</v>
      </c>
    </row>
    <row r="612" spans="1:6" ht="15.75">
      <c r="A612" s="23"/>
    </row>
    <row r="613" spans="1:6" ht="186.75" customHeight="1">
      <c r="A613" s="120" t="s">
        <v>276</v>
      </c>
      <c r="B613" s="8" t="s">
        <v>563</v>
      </c>
      <c r="C613" s="186"/>
      <c r="D613" s="187"/>
      <c r="E613" s="180"/>
      <c r="F613" s="188"/>
    </row>
    <row r="614" spans="1:6" ht="16.5">
      <c r="A614" s="239"/>
      <c r="B614" s="8" t="s">
        <v>275</v>
      </c>
      <c r="C614" s="10" t="s">
        <v>45</v>
      </c>
      <c r="D614" s="42">
        <v>1</v>
      </c>
      <c r="F614" s="25">
        <f>D614*E614</f>
        <v>0</v>
      </c>
    </row>
    <row r="615" spans="1:6" ht="16.5">
      <c r="A615" s="206"/>
    </row>
    <row r="616" spans="1:6" ht="200.25" customHeight="1">
      <c r="A616" s="120" t="s">
        <v>277</v>
      </c>
      <c r="B616" s="8" t="s">
        <v>554</v>
      </c>
    </row>
    <row r="617" spans="1:6" ht="16.5">
      <c r="A617" s="185"/>
      <c r="B617" s="8" t="s">
        <v>278</v>
      </c>
      <c r="C617" s="10" t="s">
        <v>45</v>
      </c>
      <c r="D617" s="42">
        <v>2</v>
      </c>
      <c r="F617" s="25">
        <f>D617*E617</f>
        <v>0</v>
      </c>
    </row>
    <row r="618" spans="1:6" ht="15.75">
      <c r="A618" s="23"/>
    </row>
    <row r="619" spans="1:6" ht="204" customHeight="1">
      <c r="A619" s="120" t="s">
        <v>279</v>
      </c>
      <c r="B619" s="8" t="s">
        <v>555</v>
      </c>
      <c r="C619" s="186"/>
      <c r="D619" s="187"/>
      <c r="E619" s="180"/>
      <c r="F619" s="188"/>
    </row>
    <row r="620" spans="1:6" ht="16.5">
      <c r="A620" s="239"/>
      <c r="B620" s="8" t="s">
        <v>280</v>
      </c>
      <c r="C620" s="10" t="s">
        <v>45</v>
      </c>
      <c r="D620" s="42">
        <v>1</v>
      </c>
      <c r="F620" s="25">
        <f>D620*E620</f>
        <v>0</v>
      </c>
    </row>
    <row r="621" spans="1:6" ht="16.5">
      <c r="A621" s="206"/>
    </row>
    <row r="622" spans="1:6" ht="190.5" customHeight="1">
      <c r="A622" s="120" t="s">
        <v>281</v>
      </c>
      <c r="B622" s="8" t="s">
        <v>564</v>
      </c>
    </row>
    <row r="623" spans="1:6" ht="16.5">
      <c r="A623" s="185"/>
      <c r="B623" s="8" t="s">
        <v>282</v>
      </c>
      <c r="C623" s="10" t="s">
        <v>45</v>
      </c>
      <c r="D623" s="42">
        <v>12</v>
      </c>
      <c r="F623" s="25">
        <f>D623*E623</f>
        <v>0</v>
      </c>
    </row>
    <row r="624" spans="1:6" ht="15.75">
      <c r="A624" s="23"/>
    </row>
    <row r="625" spans="1:6" ht="217.5" customHeight="1">
      <c r="A625" s="120" t="s">
        <v>283</v>
      </c>
      <c r="B625" s="8" t="s">
        <v>565</v>
      </c>
      <c r="C625" s="186"/>
      <c r="D625" s="187"/>
      <c r="E625" s="180"/>
      <c r="F625" s="188"/>
    </row>
    <row r="626" spans="1:6" ht="16.5">
      <c r="A626" s="239"/>
      <c r="B626" s="8" t="s">
        <v>284</v>
      </c>
      <c r="C626" s="10" t="s">
        <v>45</v>
      </c>
      <c r="D626" s="42">
        <v>1</v>
      </c>
      <c r="F626" s="25">
        <f>D626*E626</f>
        <v>0</v>
      </c>
    </row>
    <row r="627" spans="1:6" ht="16.5">
      <c r="A627" s="206"/>
    </row>
    <row r="628" spans="1:6" ht="130.5" customHeight="1">
      <c r="A628" s="120" t="s">
        <v>285</v>
      </c>
      <c r="B628" s="8" t="s">
        <v>566</v>
      </c>
    </row>
    <row r="629" spans="1:6" ht="16.5">
      <c r="A629" s="239"/>
      <c r="B629" s="8" t="s">
        <v>286</v>
      </c>
      <c r="C629" s="10" t="s">
        <v>45</v>
      </c>
      <c r="D629" s="42">
        <v>1</v>
      </c>
      <c r="F629" s="25">
        <f>D629*E629</f>
        <v>0</v>
      </c>
    </row>
    <row r="630" spans="1:6" ht="15.75">
      <c r="A630" s="23"/>
    </row>
    <row r="631" spans="1:6" ht="201.75" customHeight="1">
      <c r="A631" s="120" t="s">
        <v>287</v>
      </c>
      <c r="B631" s="8" t="s">
        <v>567</v>
      </c>
      <c r="C631" s="186"/>
      <c r="D631" s="187"/>
      <c r="E631" s="180"/>
      <c r="F631" s="188"/>
    </row>
    <row r="632" spans="1:6" ht="16.5">
      <c r="A632" s="185"/>
      <c r="B632" s="8" t="s">
        <v>288</v>
      </c>
      <c r="C632" s="10" t="s">
        <v>45</v>
      </c>
      <c r="D632" s="42">
        <v>2</v>
      </c>
      <c r="F632" s="25">
        <f>D632*E632</f>
        <v>0</v>
      </c>
    </row>
    <row r="633" spans="1:6" ht="16.5">
      <c r="A633" s="206"/>
    </row>
    <row r="634" spans="1:6" ht="176.25" customHeight="1">
      <c r="A634" s="120" t="s">
        <v>289</v>
      </c>
      <c r="B634" s="8" t="s">
        <v>568</v>
      </c>
    </row>
    <row r="635" spans="1:6" ht="16.5">
      <c r="A635" s="239"/>
      <c r="B635" s="8" t="s">
        <v>290</v>
      </c>
      <c r="C635" s="10" t="s">
        <v>45</v>
      </c>
      <c r="D635" s="42">
        <v>53</v>
      </c>
      <c r="F635" s="25">
        <f>D635*E635</f>
        <v>0</v>
      </c>
    </row>
    <row r="636" spans="1:6" ht="15.75">
      <c r="A636" s="23"/>
    </row>
    <row r="637" spans="1:6" ht="177.75" customHeight="1">
      <c r="A637" s="120" t="s">
        <v>291</v>
      </c>
      <c r="B637" s="8" t="s">
        <v>569</v>
      </c>
      <c r="C637" s="186"/>
      <c r="D637" s="187"/>
      <c r="E637" s="180"/>
      <c r="F637" s="188"/>
    </row>
    <row r="638" spans="1:6" ht="16.5">
      <c r="A638" s="239"/>
      <c r="B638" s="8" t="s">
        <v>292</v>
      </c>
      <c r="C638" s="10" t="s">
        <v>45</v>
      </c>
      <c r="D638" s="42">
        <v>2</v>
      </c>
      <c r="F638" s="25">
        <f>D638*E638</f>
        <v>0</v>
      </c>
    </row>
    <row r="639" spans="1:6" ht="16.5">
      <c r="A639" s="206"/>
    </row>
    <row r="640" spans="1:6" ht="175.5" customHeight="1">
      <c r="A640" s="120" t="s">
        <v>293</v>
      </c>
      <c r="B640" s="8" t="s">
        <v>570</v>
      </c>
    </row>
    <row r="641" spans="1:6" ht="16.5">
      <c r="A641" s="185"/>
      <c r="B641" s="8" t="s">
        <v>294</v>
      </c>
      <c r="C641" s="10" t="s">
        <v>45</v>
      </c>
      <c r="D641" s="42">
        <v>2</v>
      </c>
      <c r="F641" s="25">
        <f>D641*E641</f>
        <v>0</v>
      </c>
    </row>
    <row r="642" spans="1:6" ht="15.75">
      <c r="A642" s="23"/>
    </row>
    <row r="643" spans="1:6" ht="177" customHeight="1">
      <c r="A643" s="120" t="s">
        <v>295</v>
      </c>
      <c r="B643" s="8" t="s">
        <v>571</v>
      </c>
      <c r="C643" s="186"/>
      <c r="D643" s="187"/>
      <c r="E643" s="180"/>
      <c r="F643" s="188"/>
    </row>
    <row r="644" spans="1:6" ht="16.5">
      <c r="A644" s="239"/>
      <c r="B644" s="8" t="s">
        <v>296</v>
      </c>
      <c r="C644" s="10" t="s">
        <v>45</v>
      </c>
      <c r="D644" s="42">
        <v>2</v>
      </c>
      <c r="F644" s="25">
        <f>D644*E644</f>
        <v>0</v>
      </c>
    </row>
    <row r="645" spans="1:6" ht="16.5">
      <c r="A645" s="206"/>
    </row>
    <row r="646" spans="1:6" ht="175.5" customHeight="1">
      <c r="A646" s="120" t="s">
        <v>297</v>
      </c>
      <c r="B646" s="8" t="s">
        <v>572</v>
      </c>
    </row>
    <row r="647" spans="1:6" ht="16.5">
      <c r="A647" s="239"/>
      <c r="B647" s="8" t="s">
        <v>298</v>
      </c>
      <c r="C647" s="10" t="s">
        <v>45</v>
      </c>
      <c r="D647" s="42">
        <v>2</v>
      </c>
      <c r="F647" s="25">
        <f>D647*E647</f>
        <v>0</v>
      </c>
    </row>
    <row r="648" spans="1:6" ht="15.75">
      <c r="A648" s="23"/>
    </row>
    <row r="649" spans="1:6" ht="204" customHeight="1">
      <c r="A649" s="120" t="s">
        <v>299</v>
      </c>
      <c r="B649" s="8" t="s">
        <v>573</v>
      </c>
      <c r="C649" s="186"/>
      <c r="D649" s="187"/>
      <c r="E649" s="180"/>
      <c r="F649" s="188"/>
    </row>
    <row r="650" spans="1:6" ht="16.5">
      <c r="A650" s="185"/>
      <c r="B650" s="8" t="s">
        <v>300</v>
      </c>
      <c r="C650" s="10" t="s">
        <v>45</v>
      </c>
      <c r="D650" s="42">
        <v>1</v>
      </c>
      <c r="F650" s="25">
        <f>D650*E650</f>
        <v>0</v>
      </c>
    </row>
    <row r="651" spans="1:6" ht="16.5">
      <c r="A651" s="205"/>
    </row>
    <row r="652" spans="1:6" ht="188.25" customHeight="1">
      <c r="A652" s="120" t="s">
        <v>301</v>
      </c>
      <c r="B652" s="8" t="s">
        <v>574</v>
      </c>
    </row>
    <row r="653" spans="1:6" ht="16.5">
      <c r="A653" s="239"/>
      <c r="B653" s="185" t="s">
        <v>302</v>
      </c>
      <c r="C653" s="10" t="s">
        <v>45</v>
      </c>
      <c r="D653" s="42">
        <v>1</v>
      </c>
      <c r="F653" s="25">
        <f>D653*E653</f>
        <v>0</v>
      </c>
    </row>
    <row r="654" spans="1:6" ht="15.75">
      <c r="A654" s="23"/>
    </row>
    <row r="655" spans="1:6" ht="174.75" customHeight="1">
      <c r="A655" s="120" t="s">
        <v>303</v>
      </c>
      <c r="B655" s="8" t="s">
        <v>575</v>
      </c>
    </row>
    <row r="656" spans="1:6" ht="16.5">
      <c r="A656" s="239"/>
      <c r="B656" s="8" t="s">
        <v>304</v>
      </c>
      <c r="C656" s="10" t="s">
        <v>45</v>
      </c>
      <c r="D656" s="42">
        <v>1</v>
      </c>
      <c r="F656" s="25">
        <f>D656*E656</f>
        <v>0</v>
      </c>
    </row>
    <row r="657" spans="1:6" ht="16.5">
      <c r="A657" s="206"/>
    </row>
    <row r="658" spans="1:6" ht="204" customHeight="1">
      <c r="A658" s="120" t="s">
        <v>305</v>
      </c>
      <c r="B658" s="8" t="s">
        <v>576</v>
      </c>
    </row>
    <row r="659" spans="1:6" ht="16.5">
      <c r="A659" s="185"/>
      <c r="B659" s="8" t="s">
        <v>306</v>
      </c>
      <c r="C659" s="10" t="s">
        <v>45</v>
      </c>
      <c r="D659" s="42">
        <v>1</v>
      </c>
      <c r="F659" s="25">
        <f>D659*E659</f>
        <v>0</v>
      </c>
    </row>
    <row r="660" spans="1:6" ht="15.75">
      <c r="A660" s="23"/>
    </row>
    <row r="661" spans="1:6" ht="174" customHeight="1">
      <c r="A661" s="120" t="s">
        <v>307</v>
      </c>
      <c r="B661" s="8" t="s">
        <v>577</v>
      </c>
      <c r="C661" s="186"/>
      <c r="D661" s="187"/>
      <c r="E661" s="180"/>
      <c r="F661" s="188"/>
    </row>
    <row r="662" spans="1:6" ht="16.5">
      <c r="A662" s="239"/>
      <c r="B662" s="8" t="s">
        <v>308</v>
      </c>
      <c r="C662" s="10" t="s">
        <v>45</v>
      </c>
      <c r="D662" s="42">
        <v>1</v>
      </c>
      <c r="F662" s="25">
        <f>D662*E662</f>
        <v>0</v>
      </c>
    </row>
    <row r="663" spans="1:6" ht="16.5">
      <c r="A663" s="206"/>
    </row>
    <row r="664" spans="1:6" ht="174" customHeight="1">
      <c r="A664" s="120" t="s">
        <v>309</v>
      </c>
      <c r="B664" s="8" t="s">
        <v>578</v>
      </c>
    </row>
    <row r="665" spans="1:6" ht="16.5">
      <c r="A665" s="239"/>
      <c r="B665" s="8" t="s">
        <v>310</v>
      </c>
      <c r="C665" s="10" t="s">
        <v>45</v>
      </c>
      <c r="D665" s="42">
        <v>5</v>
      </c>
      <c r="F665" s="25">
        <f>D665*E665</f>
        <v>0</v>
      </c>
    </row>
    <row r="666" spans="1:6" ht="15.75">
      <c r="A666" s="23"/>
    </row>
    <row r="667" spans="1:6" ht="174.75" customHeight="1">
      <c r="A667" s="120" t="s">
        <v>311</v>
      </c>
      <c r="B667" s="8" t="s">
        <v>579</v>
      </c>
      <c r="C667" s="186"/>
      <c r="D667" s="187"/>
      <c r="E667" s="180"/>
      <c r="F667" s="188"/>
    </row>
    <row r="668" spans="1:6" ht="16.5">
      <c r="A668" s="185"/>
      <c r="B668" s="8" t="s">
        <v>312</v>
      </c>
      <c r="C668" s="10" t="s">
        <v>45</v>
      </c>
      <c r="D668" s="42">
        <v>4</v>
      </c>
      <c r="F668" s="25">
        <f>D668*E668</f>
        <v>0</v>
      </c>
    </row>
    <row r="669" spans="1:6" ht="16.5">
      <c r="A669" s="205"/>
    </row>
    <row r="670" spans="1:6" ht="201" customHeight="1">
      <c r="A670" s="120" t="s">
        <v>313</v>
      </c>
      <c r="B670" s="8" t="s">
        <v>580</v>
      </c>
    </row>
    <row r="671" spans="1:6" ht="16.5">
      <c r="A671" s="239"/>
      <c r="B671" s="8" t="s">
        <v>314</v>
      </c>
      <c r="C671" s="10" t="s">
        <v>45</v>
      </c>
      <c r="D671" s="42">
        <v>2</v>
      </c>
      <c r="F671" s="25">
        <f>D671*E671</f>
        <v>0</v>
      </c>
    </row>
    <row r="672" spans="1:6" ht="15.75">
      <c r="A672" s="23"/>
    </row>
    <row r="673" spans="1:6" ht="219" customHeight="1">
      <c r="A673" s="120" t="s">
        <v>315</v>
      </c>
      <c r="B673" s="8" t="s">
        <v>581</v>
      </c>
      <c r="C673" s="186"/>
      <c r="D673" s="187"/>
      <c r="E673" s="180"/>
      <c r="F673" s="188"/>
    </row>
    <row r="674" spans="1:6" ht="16.5">
      <c r="A674" s="239"/>
      <c r="B674" s="8" t="s">
        <v>316</v>
      </c>
      <c r="C674" s="10" t="s">
        <v>45</v>
      </c>
      <c r="D674" s="42">
        <v>1</v>
      </c>
      <c r="F674" s="25">
        <f>D674*E674</f>
        <v>0</v>
      </c>
    </row>
    <row r="675" spans="1:6" ht="15.75">
      <c r="A675" s="23"/>
    </row>
    <row r="676" spans="1:6" ht="216.75" customHeight="1">
      <c r="A676" s="120" t="s">
        <v>317</v>
      </c>
      <c r="B676" s="8" t="s">
        <v>582</v>
      </c>
      <c r="C676" s="186"/>
      <c r="D676" s="187"/>
      <c r="E676" s="180"/>
      <c r="F676" s="188"/>
    </row>
    <row r="677" spans="1:6" ht="16.5">
      <c r="A677" s="207"/>
      <c r="B677" s="8" t="s">
        <v>316</v>
      </c>
      <c r="C677" s="10" t="s">
        <v>45</v>
      </c>
      <c r="D677" s="42">
        <v>1</v>
      </c>
      <c r="F677" s="25">
        <f>D677*E677</f>
        <v>0</v>
      </c>
    </row>
    <row r="678" spans="1:6" ht="16.5">
      <c r="A678" s="207"/>
    </row>
    <row r="679" spans="1:6" ht="16.5">
      <c r="A679" s="208"/>
      <c r="B679" s="489" t="s">
        <v>55</v>
      </c>
      <c r="C679" s="490"/>
      <c r="D679" s="490"/>
      <c r="E679" s="490"/>
      <c r="F679" s="57">
        <f>SUM(F589:F678)</f>
        <v>0</v>
      </c>
    </row>
    <row r="680" spans="1:6" ht="15.75">
      <c r="A680" s="23"/>
    </row>
    <row r="681" spans="1:6" ht="15.75">
      <c r="A681" s="23"/>
      <c r="B681" s="5"/>
    </row>
    <row r="682" spans="1:6" ht="15.75">
      <c r="A682" s="129" t="s">
        <v>71</v>
      </c>
      <c r="B682" s="133" t="s">
        <v>10</v>
      </c>
      <c r="C682" s="32"/>
      <c r="D682" s="31"/>
      <c r="E682" s="59"/>
      <c r="F682" s="28">
        <f>A1329*1.15</f>
        <v>0</v>
      </c>
    </row>
    <row r="683" spans="1:6">
      <c r="D683" s="42">
        <v>0</v>
      </c>
      <c r="F683" s="25">
        <f>A1330*1.15</f>
        <v>0</v>
      </c>
    </row>
    <row r="684" spans="1:6" ht="131.25" customHeight="1">
      <c r="A684" s="120" t="s">
        <v>109</v>
      </c>
      <c r="B684" s="8" t="s">
        <v>583</v>
      </c>
      <c r="F684" s="25">
        <f>A1331*1.15</f>
        <v>0</v>
      </c>
    </row>
    <row r="685" spans="1:6" ht="17.25">
      <c r="A685" s="120"/>
      <c r="B685" s="8" t="s">
        <v>473</v>
      </c>
      <c r="C685" s="10" t="s">
        <v>6</v>
      </c>
      <c r="D685" s="42">
        <v>60</v>
      </c>
      <c r="F685" s="25">
        <f>D685*E685</f>
        <v>0</v>
      </c>
    </row>
    <row r="686" spans="1:6">
      <c r="A686" s="120"/>
    </row>
    <row r="687" spans="1:6" ht="144.75" customHeight="1">
      <c r="A687" s="120" t="s">
        <v>110</v>
      </c>
      <c r="B687" s="8" t="s">
        <v>585</v>
      </c>
      <c r="F687" s="25">
        <f>A1334*1.15</f>
        <v>0</v>
      </c>
    </row>
    <row r="688" spans="1:6" ht="17.25">
      <c r="B688" s="8" t="s">
        <v>584</v>
      </c>
      <c r="C688" s="10" t="s">
        <v>6</v>
      </c>
      <c r="D688" s="42">
        <v>60</v>
      </c>
      <c r="F688" s="25">
        <f>D688*E688</f>
        <v>0</v>
      </c>
    </row>
    <row r="689" spans="1:6">
      <c r="D689" s="42">
        <v>0</v>
      </c>
    </row>
    <row r="690" spans="1:6" ht="15.75">
      <c r="A690" s="13"/>
      <c r="B690" s="177" t="s">
        <v>39</v>
      </c>
      <c r="C690" s="30"/>
      <c r="D690" s="52"/>
      <c r="E690" s="61"/>
      <c r="F690" s="57">
        <f>SUM(F684:F689)</f>
        <v>0</v>
      </c>
    </row>
    <row r="691" spans="1:6" ht="15.75">
      <c r="A691" s="23"/>
      <c r="B691" s="5"/>
    </row>
    <row r="692" spans="1:6" ht="15.75">
      <c r="A692" s="23"/>
      <c r="B692" s="5"/>
    </row>
    <row r="693" spans="1:6" ht="15.75">
      <c r="A693" s="129" t="s">
        <v>72</v>
      </c>
      <c r="B693" s="130" t="s">
        <v>148</v>
      </c>
      <c r="C693" s="87"/>
      <c r="D693" s="87"/>
      <c r="E693" s="87"/>
      <c r="F693" s="28"/>
    </row>
    <row r="694" spans="1:6" ht="15.75">
      <c r="A694" s="13"/>
      <c r="B694" s="86"/>
      <c r="C694" s="87"/>
      <c r="D694" s="87"/>
      <c r="E694" s="87"/>
      <c r="F694" s="28"/>
    </row>
    <row r="695" spans="1:6" ht="188.25" customHeight="1">
      <c r="A695" s="120" t="s">
        <v>149</v>
      </c>
      <c r="B695" s="8" t="s">
        <v>586</v>
      </c>
      <c r="C695" s="98"/>
      <c r="D695" s="98"/>
      <c r="E695" s="98"/>
      <c r="F695" s="94"/>
    </row>
    <row r="696" spans="1:6" ht="17.25">
      <c r="A696" s="235"/>
      <c r="B696" s="5" t="s">
        <v>152</v>
      </c>
      <c r="C696" s="10" t="s">
        <v>6</v>
      </c>
      <c r="D696" s="42">
        <v>510</v>
      </c>
      <c r="F696" s="25">
        <f>D696*E696</f>
        <v>0</v>
      </c>
    </row>
    <row r="697" spans="1:6">
      <c r="A697" s="235"/>
      <c r="B697" s="5"/>
    </row>
    <row r="698" spans="1:6" ht="160.5" customHeight="1">
      <c r="A698" s="120" t="s">
        <v>54</v>
      </c>
      <c r="B698" s="8" t="s">
        <v>587</v>
      </c>
      <c r="C698" s="98"/>
      <c r="D698" s="98"/>
      <c r="E698" s="98"/>
      <c r="F698" s="94"/>
    </row>
    <row r="699" spans="1:6" ht="17.25">
      <c r="A699" s="96"/>
      <c r="B699" s="5" t="s">
        <v>364</v>
      </c>
      <c r="C699" s="10" t="s">
        <v>6</v>
      </c>
      <c r="D699" s="42">
        <v>510</v>
      </c>
      <c r="F699" s="25">
        <f>D699*E699</f>
        <v>0</v>
      </c>
    </row>
    <row r="700" spans="1:6">
      <c r="A700" s="96"/>
      <c r="B700" s="5" t="s">
        <v>365</v>
      </c>
      <c r="C700" s="10" t="s">
        <v>41</v>
      </c>
      <c r="D700" s="42">
        <v>396</v>
      </c>
      <c r="F700" s="25">
        <f>D700*E700</f>
        <v>0</v>
      </c>
    </row>
    <row r="701" spans="1:6" ht="15.75">
      <c r="A701" s="13"/>
      <c r="B701" s="86"/>
      <c r="C701" s="87"/>
      <c r="D701" s="87"/>
      <c r="E701" s="87"/>
      <c r="F701" s="28"/>
    </row>
    <row r="702" spans="1:6">
      <c r="A702" s="13"/>
      <c r="B702" s="489" t="s">
        <v>151</v>
      </c>
      <c r="C702" s="490"/>
      <c r="D702" s="490"/>
      <c r="E702" s="490"/>
      <c r="F702" s="57">
        <f>SUM(F695:F701)</f>
        <v>0</v>
      </c>
    </row>
    <row r="703" spans="1:6" ht="15.75">
      <c r="A703" s="23"/>
      <c r="B703" s="5"/>
    </row>
    <row r="704" spans="1:6" ht="15.75">
      <c r="A704" s="23"/>
      <c r="B704" s="5"/>
    </row>
    <row r="705" spans="1:6" ht="15.75">
      <c r="A705" s="129" t="s">
        <v>73</v>
      </c>
      <c r="B705" s="130" t="s">
        <v>155</v>
      </c>
      <c r="C705" s="87"/>
      <c r="D705" s="87"/>
      <c r="E705" s="87"/>
      <c r="F705" s="28"/>
    </row>
    <row r="706" spans="1:6" ht="15.75">
      <c r="A706" s="13"/>
      <c r="B706" s="86"/>
      <c r="C706" s="87"/>
      <c r="D706" s="87"/>
      <c r="E706" s="87"/>
      <c r="F706" s="28"/>
    </row>
    <row r="707" spans="1:6" ht="102" customHeight="1">
      <c r="A707" s="120" t="s">
        <v>154</v>
      </c>
      <c r="B707" s="8" t="s">
        <v>606</v>
      </c>
      <c r="C707" s="98"/>
      <c r="D707" s="98"/>
      <c r="E707" s="98"/>
      <c r="F707" s="94"/>
    </row>
    <row r="708" spans="1:6" ht="17.25">
      <c r="A708" s="96"/>
      <c r="B708" s="5" t="s">
        <v>158</v>
      </c>
      <c r="C708" s="10" t="s">
        <v>6</v>
      </c>
      <c r="D708" s="42">
        <v>700</v>
      </c>
      <c r="F708" s="25">
        <f>D708*E708</f>
        <v>0</v>
      </c>
    </row>
    <row r="709" spans="1:6" ht="17.25">
      <c r="A709" s="96"/>
      <c r="B709" s="5" t="s">
        <v>366</v>
      </c>
      <c r="C709" s="10" t="s">
        <v>48</v>
      </c>
      <c r="D709" s="42">
        <v>470</v>
      </c>
      <c r="F709" s="25">
        <f>D709*E709</f>
        <v>0</v>
      </c>
    </row>
    <row r="710" spans="1:6" ht="15.75">
      <c r="A710" s="13"/>
      <c r="B710" s="86"/>
      <c r="C710" s="87"/>
      <c r="D710" s="87"/>
      <c r="E710" s="87"/>
      <c r="F710" s="28"/>
    </row>
    <row r="711" spans="1:6">
      <c r="A711" s="13"/>
      <c r="B711" s="489" t="s">
        <v>159</v>
      </c>
      <c r="C711" s="490"/>
      <c r="D711" s="490"/>
      <c r="E711" s="490"/>
      <c r="F711" s="57">
        <f>SUM(F707:F710)</f>
        <v>0</v>
      </c>
    </row>
    <row r="712" spans="1:6" ht="15.75">
      <c r="A712" s="23"/>
      <c r="B712" s="5"/>
    </row>
    <row r="713" spans="1:6" ht="15.75">
      <c r="A713" s="23"/>
      <c r="B713" s="5"/>
    </row>
    <row r="714" spans="1:6" ht="15.75">
      <c r="A714" s="129" t="s">
        <v>161</v>
      </c>
      <c r="B714" s="130" t="s">
        <v>162</v>
      </c>
      <c r="C714" s="87"/>
      <c r="D714" s="87"/>
      <c r="E714" s="87"/>
      <c r="F714" s="28"/>
    </row>
    <row r="715" spans="1:6" ht="15.75">
      <c r="A715" s="13"/>
      <c r="B715" s="86"/>
      <c r="C715" s="87"/>
      <c r="D715" s="87"/>
      <c r="E715" s="87"/>
      <c r="F715" s="28"/>
    </row>
    <row r="716" spans="1:6" ht="102" customHeight="1">
      <c r="A716" s="120" t="s">
        <v>170</v>
      </c>
      <c r="B716" s="8" t="s">
        <v>588</v>
      </c>
      <c r="C716" s="98"/>
      <c r="D716" s="98"/>
      <c r="E716" s="98"/>
      <c r="F716" s="94"/>
    </row>
    <row r="717" spans="1:6" ht="17.25">
      <c r="A717" s="235"/>
      <c r="B717" s="5" t="s">
        <v>367</v>
      </c>
      <c r="C717" s="10" t="s">
        <v>6</v>
      </c>
      <c r="D717" s="42">
        <v>192</v>
      </c>
      <c r="F717" s="25">
        <f>D717*E717</f>
        <v>0</v>
      </c>
    </row>
    <row r="718" spans="1:6">
      <c r="A718" s="235"/>
      <c r="B718" s="5" t="s">
        <v>368</v>
      </c>
      <c r="C718" s="10" t="s">
        <v>41</v>
      </c>
      <c r="D718" s="42">
        <v>60</v>
      </c>
      <c r="F718" s="25">
        <f>D718*E718</f>
        <v>0</v>
      </c>
    </row>
    <row r="719" spans="1:6">
      <c r="A719" s="235"/>
      <c r="B719" s="5"/>
    </row>
    <row r="720" spans="1:6" ht="103.5" customHeight="1">
      <c r="A720" s="120" t="s">
        <v>171</v>
      </c>
      <c r="B720" s="8" t="s">
        <v>589</v>
      </c>
      <c r="C720" s="98"/>
      <c r="D720" s="98"/>
      <c r="E720" s="98"/>
      <c r="F720" s="94"/>
    </row>
    <row r="721" spans="1:7" ht="17.25">
      <c r="A721" s="96"/>
      <c r="B721" s="5" t="s">
        <v>369</v>
      </c>
      <c r="C721" s="10" t="s">
        <v>6</v>
      </c>
      <c r="D721" s="42">
        <v>290</v>
      </c>
      <c r="F721" s="25">
        <f>D721*E721</f>
        <v>0</v>
      </c>
    </row>
    <row r="722" spans="1:7" ht="15.75">
      <c r="A722" s="13"/>
      <c r="B722" s="86"/>
      <c r="C722" s="87"/>
      <c r="D722" s="87"/>
      <c r="E722" s="87"/>
      <c r="F722" s="28"/>
    </row>
    <row r="723" spans="1:7">
      <c r="A723" s="13"/>
      <c r="B723" s="489" t="s">
        <v>163</v>
      </c>
      <c r="C723" s="490"/>
      <c r="D723" s="490"/>
      <c r="E723" s="490"/>
      <c r="F723" s="57">
        <f>SUM(F716:F722)</f>
        <v>0</v>
      </c>
    </row>
    <row r="724" spans="1:7" ht="15.75">
      <c r="A724" s="23"/>
      <c r="B724" s="5"/>
    </row>
    <row r="725" spans="1:7" ht="15.75">
      <c r="A725" s="13"/>
      <c r="B725" s="86"/>
      <c r="C725" s="87"/>
      <c r="D725" s="87"/>
      <c r="E725" s="87"/>
      <c r="F725" s="28"/>
    </row>
    <row r="726" spans="1:7" ht="30" customHeight="1" thickBot="1">
      <c r="A726" s="118"/>
      <c r="B726" s="492" t="s">
        <v>174</v>
      </c>
      <c r="C726" s="492"/>
      <c r="D726" s="492"/>
      <c r="E726" s="492"/>
      <c r="F726" s="28"/>
    </row>
    <row r="727" spans="1:7" ht="17.25" thickTop="1" thickBot="1">
      <c r="A727" s="13"/>
      <c r="B727" s="86"/>
      <c r="C727" s="87"/>
      <c r="D727" s="87"/>
      <c r="E727" s="87"/>
      <c r="F727" s="28"/>
    </row>
    <row r="728" spans="1:7" ht="21" customHeight="1" thickBot="1">
      <c r="A728" s="135" t="s">
        <v>173</v>
      </c>
      <c r="B728" s="484" t="s">
        <v>172</v>
      </c>
      <c r="C728" s="484"/>
      <c r="D728" s="485"/>
      <c r="E728" s="105"/>
      <c r="F728" s="28"/>
    </row>
    <row r="729" spans="1:7" ht="15.75">
      <c r="A729" s="13"/>
      <c r="B729" s="104"/>
      <c r="C729" s="105"/>
      <c r="D729" s="105"/>
      <c r="E729" s="105"/>
      <c r="F729" s="28"/>
    </row>
    <row r="730" spans="1:7" ht="18" customHeight="1">
      <c r="A730" s="75"/>
      <c r="B730" s="119" t="s">
        <v>62</v>
      </c>
      <c r="C730" s="78"/>
      <c r="D730" s="79"/>
      <c r="E730" s="80"/>
      <c r="F730" s="80">
        <f>F72</f>
        <v>0</v>
      </c>
      <c r="G730" s="401"/>
    </row>
    <row r="731" spans="1:7" ht="18" customHeight="1">
      <c r="A731" s="75"/>
      <c r="B731" s="119" t="s">
        <v>61</v>
      </c>
      <c r="C731" s="78"/>
      <c r="D731" s="79"/>
      <c r="E731" s="80"/>
      <c r="F731" s="80">
        <f>F92</f>
        <v>0</v>
      </c>
      <c r="G731" s="401"/>
    </row>
    <row r="732" spans="1:7" ht="18" customHeight="1">
      <c r="A732" s="75"/>
      <c r="B732" s="119" t="s">
        <v>63</v>
      </c>
      <c r="C732" s="78"/>
      <c r="D732" s="79"/>
      <c r="E732" s="80"/>
      <c r="F732" s="80">
        <f>F103</f>
        <v>0</v>
      </c>
      <c r="G732" s="401"/>
    </row>
    <row r="733" spans="1:7" ht="18" customHeight="1">
      <c r="A733" s="75"/>
      <c r="B733" s="119" t="s">
        <v>65</v>
      </c>
      <c r="C733" s="78"/>
      <c r="D733" s="79"/>
      <c r="E733" s="80"/>
      <c r="F733" s="80">
        <f>F135</f>
        <v>0</v>
      </c>
      <c r="G733" s="401"/>
    </row>
    <row r="734" spans="1:7" ht="18" customHeight="1">
      <c r="A734" s="75"/>
      <c r="B734" s="119" t="s">
        <v>66</v>
      </c>
      <c r="C734" s="78"/>
      <c r="D734" s="79"/>
      <c r="E734" s="80"/>
      <c r="F734" s="80">
        <f>F155</f>
        <v>0</v>
      </c>
      <c r="G734" s="401"/>
    </row>
    <row r="735" spans="1:7" ht="18" customHeight="1">
      <c r="A735" s="75"/>
      <c r="B735" s="119" t="s">
        <v>64</v>
      </c>
      <c r="C735" s="78"/>
      <c r="D735" s="79"/>
      <c r="E735" s="80"/>
      <c r="F735" s="80">
        <f>F163</f>
        <v>0</v>
      </c>
      <c r="G735" s="401"/>
    </row>
    <row r="736" spans="1:7" ht="18" customHeight="1">
      <c r="A736" s="75"/>
      <c r="B736" s="119" t="s">
        <v>117</v>
      </c>
      <c r="C736" s="78"/>
      <c r="D736" s="79"/>
      <c r="E736" s="80"/>
      <c r="F736" s="80">
        <f>F188</f>
        <v>0</v>
      </c>
      <c r="G736" s="401"/>
    </row>
    <row r="737" spans="1:7" ht="18" customHeight="1">
      <c r="A737" s="75"/>
      <c r="B737" s="119" t="s">
        <v>111</v>
      </c>
      <c r="C737" s="78"/>
      <c r="D737" s="79"/>
      <c r="E737" s="80"/>
      <c r="F737" s="80">
        <f>F200</f>
        <v>0</v>
      </c>
      <c r="G737" s="401"/>
    </row>
    <row r="738" spans="1:7" ht="18" customHeight="1">
      <c r="A738" s="75"/>
      <c r="B738" s="119" t="s">
        <v>153</v>
      </c>
      <c r="C738" s="78"/>
      <c r="D738" s="79"/>
      <c r="E738" s="80"/>
      <c r="F738" s="80">
        <f>F212</f>
        <v>0</v>
      </c>
      <c r="G738" s="401"/>
    </row>
    <row r="739" spans="1:7" ht="18" customHeight="1">
      <c r="A739" s="75"/>
      <c r="B739" s="119" t="s">
        <v>156</v>
      </c>
      <c r="C739" s="78"/>
      <c r="D739" s="79"/>
      <c r="E739" s="80"/>
      <c r="F739" s="80">
        <f>F221</f>
        <v>0</v>
      </c>
      <c r="G739" s="401"/>
    </row>
    <row r="740" spans="1:7" ht="18" customHeight="1">
      <c r="A740" s="75"/>
      <c r="B740" s="158" t="s">
        <v>157</v>
      </c>
      <c r="C740" s="78"/>
      <c r="D740" s="79"/>
      <c r="E740" s="80"/>
      <c r="F740" s="80">
        <f>F232</f>
        <v>0</v>
      </c>
      <c r="G740" s="401"/>
    </row>
    <row r="741" spans="1:7" ht="15" customHeight="1">
      <c r="A741" s="75"/>
      <c r="B741" s="157"/>
      <c r="C741" s="78"/>
      <c r="D741" s="79"/>
      <c r="E741" s="80"/>
      <c r="F741" s="80"/>
      <c r="G741" s="401"/>
    </row>
    <row r="742" spans="1:7" ht="21" customHeight="1">
      <c r="A742" s="149"/>
      <c r="B742" s="145" t="s">
        <v>179</v>
      </c>
      <c r="C742" s="146"/>
      <c r="D742" s="147"/>
      <c r="E742" s="150"/>
      <c r="F742" s="148">
        <f>SUM(F730:F740)</f>
        <v>0</v>
      </c>
      <c r="G742" s="401"/>
    </row>
    <row r="743" spans="1:7" ht="15.75" customHeight="1">
      <c r="A743" s="151"/>
      <c r="B743" s="152"/>
      <c r="C743" s="153"/>
      <c r="D743" s="154"/>
      <c r="E743" s="155"/>
      <c r="F743" s="156"/>
      <c r="G743" s="401"/>
    </row>
    <row r="744" spans="1:7" ht="15.75" customHeight="1" thickBot="1">
      <c r="A744" s="151"/>
      <c r="B744" s="152"/>
      <c r="C744" s="153"/>
      <c r="D744" s="154"/>
      <c r="E744" s="155"/>
      <c r="F744" s="156"/>
      <c r="G744" s="401"/>
    </row>
    <row r="745" spans="1:7" ht="21" customHeight="1" thickBot="1">
      <c r="A745" s="135" t="s">
        <v>180</v>
      </c>
      <c r="B745" s="484" t="s">
        <v>465</v>
      </c>
      <c r="C745" s="484"/>
      <c r="D745" s="485"/>
      <c r="E745" s="105"/>
      <c r="F745" s="28"/>
      <c r="G745" s="401"/>
    </row>
    <row r="746" spans="1:7" ht="15.75" customHeight="1">
      <c r="A746" s="13"/>
      <c r="B746" s="104"/>
      <c r="C746" s="105"/>
      <c r="D746" s="105"/>
      <c r="E746" s="105"/>
      <c r="F746" s="28"/>
      <c r="G746" s="401"/>
    </row>
    <row r="747" spans="1:7" ht="15.75" customHeight="1">
      <c r="A747" s="75"/>
      <c r="B747" s="119" t="s">
        <v>62</v>
      </c>
      <c r="C747" s="78"/>
      <c r="D747" s="79"/>
      <c r="E747" s="80"/>
      <c r="F747" s="80">
        <f>F302</f>
        <v>0</v>
      </c>
      <c r="G747" s="401"/>
    </row>
    <row r="748" spans="1:7" ht="15.75" customHeight="1">
      <c r="A748" s="75"/>
      <c r="B748" s="119" t="s">
        <v>61</v>
      </c>
      <c r="C748" s="78"/>
      <c r="D748" s="79"/>
      <c r="E748" s="80"/>
      <c r="F748" s="80">
        <f>F322</f>
        <v>0</v>
      </c>
      <c r="G748" s="401"/>
    </row>
    <row r="749" spans="1:7" ht="15.75" customHeight="1">
      <c r="A749" s="75"/>
      <c r="B749" s="119" t="s">
        <v>63</v>
      </c>
      <c r="C749" s="78"/>
      <c r="D749" s="79"/>
      <c r="E749" s="80"/>
      <c r="F749" s="80">
        <f>F333</f>
        <v>0</v>
      </c>
      <c r="G749" s="401"/>
    </row>
    <row r="750" spans="1:7" ht="15.75" customHeight="1">
      <c r="A750" s="75"/>
      <c r="B750" s="119" t="s">
        <v>65</v>
      </c>
      <c r="C750" s="78"/>
      <c r="D750" s="79"/>
      <c r="E750" s="80"/>
      <c r="F750" s="80">
        <f>F389</f>
        <v>0</v>
      </c>
      <c r="G750" s="401"/>
    </row>
    <row r="751" spans="1:7" ht="15.75" customHeight="1">
      <c r="A751" s="75"/>
      <c r="B751" s="119" t="s">
        <v>66</v>
      </c>
      <c r="C751" s="78"/>
      <c r="D751" s="79"/>
      <c r="E751" s="80"/>
      <c r="F751" s="80">
        <f>F406</f>
        <v>0</v>
      </c>
      <c r="G751" s="401"/>
    </row>
    <row r="752" spans="1:7" ht="15.75" customHeight="1">
      <c r="A752" s="75"/>
      <c r="B752" s="119" t="s">
        <v>64</v>
      </c>
      <c r="C752" s="78"/>
      <c r="D752" s="79"/>
      <c r="E752" s="80"/>
      <c r="F752" s="80">
        <f>F414</f>
        <v>0</v>
      </c>
      <c r="G752" s="401"/>
    </row>
    <row r="753" spans="1:7" ht="15.75" customHeight="1">
      <c r="A753" s="75"/>
      <c r="B753" s="119" t="s">
        <v>117</v>
      </c>
      <c r="C753" s="78"/>
      <c r="D753" s="79"/>
      <c r="E753" s="80"/>
      <c r="F753" s="80">
        <f>F436</f>
        <v>0</v>
      </c>
      <c r="G753" s="401"/>
    </row>
    <row r="754" spans="1:7" ht="15.75" customHeight="1">
      <c r="A754" s="75"/>
      <c r="B754" s="119" t="s">
        <v>111</v>
      </c>
      <c r="C754" s="78"/>
      <c r="D754" s="79"/>
      <c r="E754" s="80"/>
      <c r="F754" s="80">
        <f>F449</f>
        <v>0</v>
      </c>
      <c r="G754" s="401"/>
    </row>
    <row r="755" spans="1:7" ht="15.75" customHeight="1">
      <c r="A755" s="75"/>
      <c r="B755" s="119" t="s">
        <v>153</v>
      </c>
      <c r="C755" s="78"/>
      <c r="D755" s="79"/>
      <c r="E755" s="80"/>
      <c r="F755" s="80">
        <f>F460</f>
        <v>0</v>
      </c>
      <c r="G755" s="401"/>
    </row>
    <row r="756" spans="1:7" ht="15.75" customHeight="1">
      <c r="A756" s="75"/>
      <c r="B756" s="119" t="s">
        <v>251</v>
      </c>
      <c r="C756" s="78"/>
      <c r="D756" s="79"/>
      <c r="E756" s="80"/>
      <c r="F756" s="80">
        <f>F471</f>
        <v>0</v>
      </c>
      <c r="G756" s="401"/>
    </row>
    <row r="757" spans="1:7" ht="15.75" customHeight="1">
      <c r="A757" s="75"/>
      <c r="B757" s="157"/>
      <c r="C757" s="78"/>
      <c r="D757" s="79"/>
      <c r="E757" s="80"/>
      <c r="F757" s="80"/>
      <c r="G757" s="401"/>
    </row>
    <row r="758" spans="1:7" ht="15.75" customHeight="1">
      <c r="A758" s="149"/>
      <c r="B758" s="145" t="s">
        <v>252</v>
      </c>
      <c r="C758" s="146"/>
      <c r="D758" s="147"/>
      <c r="E758" s="150"/>
      <c r="F758" s="148">
        <f>SUM(F747:F756)</f>
        <v>0</v>
      </c>
      <c r="G758" s="401"/>
    </row>
    <row r="759" spans="1:7" ht="15.75" customHeight="1">
      <c r="A759" s="151"/>
      <c r="B759" s="152"/>
      <c r="C759" s="153"/>
      <c r="D759" s="154"/>
      <c r="E759" s="155"/>
      <c r="F759" s="156"/>
      <c r="G759" s="401"/>
    </row>
    <row r="760" spans="1:7" ht="15.75" customHeight="1" thickBot="1">
      <c r="A760" s="151"/>
      <c r="B760" s="152"/>
      <c r="C760" s="153"/>
      <c r="D760" s="154"/>
      <c r="E760" s="155"/>
      <c r="F760" s="156"/>
      <c r="G760" s="401"/>
    </row>
    <row r="761" spans="1:7" ht="21" customHeight="1" thickBot="1">
      <c r="A761" s="135" t="s">
        <v>256</v>
      </c>
      <c r="B761" s="484" t="s">
        <v>257</v>
      </c>
      <c r="C761" s="484"/>
      <c r="D761" s="485"/>
      <c r="E761" s="105"/>
      <c r="F761" s="28"/>
      <c r="G761" s="401"/>
    </row>
    <row r="762" spans="1:7" ht="15.75" customHeight="1">
      <c r="A762" s="13"/>
      <c r="B762" s="104"/>
      <c r="C762" s="105"/>
      <c r="D762" s="105"/>
      <c r="E762" s="105"/>
      <c r="F762" s="28"/>
      <c r="G762" s="401"/>
    </row>
    <row r="763" spans="1:7" ht="15.75" customHeight="1">
      <c r="A763" s="75"/>
      <c r="B763" s="119" t="s">
        <v>62</v>
      </c>
      <c r="C763" s="78"/>
      <c r="D763" s="79"/>
      <c r="E763" s="80"/>
      <c r="F763" s="80">
        <f>F505</f>
        <v>0</v>
      </c>
      <c r="G763" s="401"/>
    </row>
    <row r="764" spans="1:7" ht="15.75" customHeight="1">
      <c r="A764" s="75"/>
      <c r="B764" s="119" t="s">
        <v>61</v>
      </c>
      <c r="C764" s="78"/>
      <c r="D764" s="79"/>
      <c r="E764" s="80"/>
      <c r="F764" s="80">
        <f>F516</f>
        <v>0</v>
      </c>
      <c r="G764" s="401"/>
    </row>
    <row r="765" spans="1:7" ht="15.75" customHeight="1">
      <c r="A765" s="75"/>
      <c r="B765" s="119" t="s">
        <v>63</v>
      </c>
      <c r="C765" s="78"/>
      <c r="D765" s="79"/>
      <c r="E765" s="80"/>
      <c r="F765" s="80">
        <f>F529</f>
        <v>0</v>
      </c>
      <c r="G765" s="401"/>
    </row>
    <row r="766" spans="1:7" ht="15.75" customHeight="1">
      <c r="A766" s="75"/>
      <c r="B766" s="119" t="s">
        <v>318</v>
      </c>
      <c r="C766" s="78"/>
      <c r="D766" s="79"/>
      <c r="E766" s="80"/>
      <c r="F766" s="80">
        <f>F546</f>
        <v>0</v>
      </c>
      <c r="G766" s="401"/>
    </row>
    <row r="767" spans="1:7" ht="15.75" customHeight="1">
      <c r="A767" s="75"/>
      <c r="B767" s="119" t="s">
        <v>319</v>
      </c>
      <c r="C767" s="78"/>
      <c r="D767" s="79"/>
      <c r="E767" s="80"/>
      <c r="F767" s="80">
        <f>F562</f>
        <v>0</v>
      </c>
      <c r="G767" s="401"/>
    </row>
    <row r="768" spans="1:7" ht="15.75" customHeight="1">
      <c r="A768" s="75"/>
      <c r="B768" s="119" t="s">
        <v>320</v>
      </c>
      <c r="C768" s="78"/>
      <c r="D768" s="79"/>
      <c r="E768" s="80"/>
      <c r="F768" s="80">
        <f>F584</f>
        <v>0</v>
      </c>
      <c r="G768" s="401"/>
    </row>
    <row r="769" spans="1:7" ht="15.75" customHeight="1">
      <c r="A769" s="75"/>
      <c r="B769" s="119" t="s">
        <v>321</v>
      </c>
      <c r="C769" s="78"/>
      <c r="D769" s="79"/>
      <c r="E769" s="80"/>
      <c r="F769" s="80">
        <f>F679</f>
        <v>0</v>
      </c>
      <c r="G769" s="401"/>
    </row>
    <row r="770" spans="1:7" ht="15.75" customHeight="1">
      <c r="A770" s="75"/>
      <c r="B770" s="119" t="s">
        <v>328</v>
      </c>
      <c r="C770" s="78"/>
      <c r="D770" s="79"/>
      <c r="E770" s="80"/>
      <c r="F770" s="80">
        <f>F690</f>
        <v>0</v>
      </c>
      <c r="G770" s="401"/>
    </row>
    <row r="771" spans="1:7" ht="15.75" customHeight="1">
      <c r="A771" s="75"/>
      <c r="B771" s="119" t="s">
        <v>153</v>
      </c>
      <c r="C771" s="78"/>
      <c r="D771" s="79"/>
      <c r="E771" s="80"/>
      <c r="F771" s="80">
        <f>F702</f>
        <v>0</v>
      </c>
      <c r="G771" s="401"/>
    </row>
    <row r="772" spans="1:7" ht="15.75" customHeight="1">
      <c r="A772" s="75"/>
      <c r="B772" s="119" t="s">
        <v>156</v>
      </c>
      <c r="C772" s="78"/>
      <c r="D772" s="79"/>
      <c r="E772" s="80"/>
      <c r="F772" s="80">
        <f>F711</f>
        <v>0</v>
      </c>
      <c r="G772" s="401"/>
    </row>
    <row r="773" spans="1:7" ht="15.75" customHeight="1">
      <c r="A773" s="75"/>
      <c r="B773" s="119" t="s">
        <v>157</v>
      </c>
      <c r="C773" s="78"/>
      <c r="D773" s="79"/>
      <c r="E773" s="80"/>
      <c r="F773" s="80">
        <f>F723</f>
        <v>0</v>
      </c>
      <c r="G773" s="401"/>
    </row>
    <row r="774" spans="1:7" ht="15.75" customHeight="1">
      <c r="A774" s="75"/>
      <c r="B774" s="157"/>
      <c r="C774" s="78"/>
      <c r="D774" s="79"/>
      <c r="E774" s="80"/>
      <c r="F774" s="80"/>
      <c r="G774" s="401"/>
    </row>
    <row r="775" spans="1:7" ht="15.75" customHeight="1">
      <c r="A775" s="149"/>
      <c r="B775" s="145" t="s">
        <v>322</v>
      </c>
      <c r="C775" s="146"/>
      <c r="D775" s="147"/>
      <c r="E775" s="150"/>
      <c r="F775" s="148">
        <f>SUM(F763:F773)</f>
        <v>0</v>
      </c>
      <c r="G775" s="401"/>
    </row>
    <row r="776" spans="1:7" ht="15.75" customHeight="1">
      <c r="A776" s="151"/>
      <c r="B776" s="152"/>
      <c r="C776" s="153"/>
      <c r="D776" s="154"/>
      <c r="E776" s="155"/>
      <c r="F776" s="156"/>
      <c r="G776" s="401"/>
    </row>
    <row r="777" spans="1:7" ht="15.75" customHeight="1">
      <c r="A777" s="151"/>
      <c r="B777" s="152"/>
      <c r="C777" s="153"/>
      <c r="D777" s="154"/>
      <c r="E777" s="155"/>
      <c r="F777" s="156"/>
      <c r="G777" s="401"/>
    </row>
    <row r="778" spans="1:7" ht="15.75" customHeight="1">
      <c r="A778" s="151"/>
      <c r="B778" s="152"/>
      <c r="C778" s="153"/>
      <c r="D778" s="154"/>
      <c r="E778" s="155"/>
      <c r="F778" s="156"/>
      <c r="G778" s="401"/>
    </row>
    <row r="779" spans="1:7" ht="15.75" customHeight="1" thickBot="1">
      <c r="A779" s="151"/>
      <c r="B779" s="152"/>
      <c r="C779" s="153"/>
      <c r="D779" s="154"/>
      <c r="E779" s="155"/>
      <c r="F779" s="156"/>
      <c r="G779" s="401"/>
    </row>
    <row r="780" spans="1:7" ht="24" customHeight="1" thickBot="1">
      <c r="A780" s="151"/>
      <c r="B780" s="486" t="s">
        <v>253</v>
      </c>
      <c r="C780" s="487"/>
      <c r="D780" s="488"/>
      <c r="E780" s="159"/>
      <c r="F780" s="160">
        <f>F742</f>
        <v>0</v>
      </c>
      <c r="G780" s="401"/>
    </row>
    <row r="781" spans="1:7" ht="15.75" customHeight="1" thickBot="1">
      <c r="A781" s="151"/>
      <c r="B781" s="161"/>
      <c r="C781" s="161"/>
      <c r="D781" s="161"/>
      <c r="E781" s="159"/>
      <c r="F781" s="159"/>
      <c r="G781" s="401"/>
    </row>
    <row r="782" spans="1:7" ht="24" customHeight="1" thickBot="1">
      <c r="A782" s="151"/>
      <c r="B782" s="486" t="s">
        <v>464</v>
      </c>
      <c r="C782" s="487"/>
      <c r="D782" s="488"/>
      <c r="E782" s="159"/>
      <c r="F782" s="160">
        <f>F758</f>
        <v>0</v>
      </c>
      <c r="G782" s="401"/>
    </row>
    <row r="783" spans="1:7" ht="15.75" customHeight="1" thickBot="1">
      <c r="A783" s="151"/>
      <c r="B783" s="161"/>
      <c r="C783" s="161"/>
      <c r="D783" s="161"/>
      <c r="E783" s="159"/>
      <c r="F783" s="159"/>
      <c r="G783" s="401"/>
    </row>
    <row r="784" spans="1:7" ht="24" customHeight="1" thickBot="1">
      <c r="A784" s="151"/>
      <c r="B784" s="486" t="s">
        <v>324</v>
      </c>
      <c r="C784" s="487"/>
      <c r="D784" s="488"/>
      <c r="E784" s="159"/>
      <c r="F784" s="160">
        <f>F775</f>
        <v>0</v>
      </c>
      <c r="G784" s="401"/>
    </row>
    <row r="785" spans="1:7" ht="15.75" customHeight="1" thickBot="1">
      <c r="A785" s="151"/>
      <c r="B785" s="152"/>
      <c r="C785" s="153"/>
      <c r="D785" s="154"/>
      <c r="E785" s="155"/>
      <c r="F785" s="156"/>
      <c r="G785" s="401"/>
    </row>
    <row r="786" spans="1:7" ht="24" customHeight="1" thickBot="1">
      <c r="A786" s="151"/>
      <c r="B786" s="477" t="s">
        <v>323</v>
      </c>
      <c r="C786" s="478"/>
      <c r="D786" s="479"/>
      <c r="E786" s="84"/>
      <c r="F786" s="162">
        <f>SUM(F780:F784)</f>
        <v>0</v>
      </c>
      <c r="G786" s="401"/>
    </row>
    <row r="787" spans="1:7" ht="15.75" customHeight="1">
      <c r="A787" s="151"/>
      <c r="B787" s="152"/>
      <c r="C787" s="153"/>
      <c r="D787" s="154"/>
      <c r="E787" s="155"/>
      <c r="F787" s="156"/>
      <c r="G787" s="401"/>
    </row>
    <row r="788" spans="1:7" ht="15.75" customHeight="1">
      <c r="A788" s="151"/>
      <c r="B788" s="152"/>
      <c r="C788" s="153"/>
      <c r="D788" s="154"/>
      <c r="E788" s="155"/>
      <c r="F788" s="156"/>
      <c r="G788" s="401"/>
    </row>
    <row r="789" spans="1:7" ht="15.75" customHeight="1">
      <c r="A789" s="75"/>
      <c r="B789" s="81"/>
      <c r="C789" s="78"/>
      <c r="D789" s="79"/>
      <c r="E789" s="80"/>
      <c r="F789" s="80"/>
      <c r="G789" s="401"/>
    </row>
    <row r="790" spans="1:7" ht="24.95" customHeight="1">
      <c r="A790" s="75"/>
      <c r="B790" s="81" t="s">
        <v>59</v>
      </c>
      <c r="C790" s="78"/>
      <c r="D790" s="79"/>
      <c r="E790" s="80"/>
      <c r="F790" s="80">
        <f>0.25*F786</f>
        <v>0</v>
      </c>
      <c r="G790" s="401"/>
    </row>
    <row r="791" spans="1:7" ht="24.95" customHeight="1" thickBot="1">
      <c r="A791" s="75"/>
      <c r="B791" s="81"/>
      <c r="C791" s="78"/>
      <c r="D791" s="79"/>
      <c r="E791" s="80"/>
      <c r="F791" s="80"/>
      <c r="G791" s="401"/>
    </row>
    <row r="792" spans="1:7" ht="24.95" customHeight="1" thickBot="1">
      <c r="A792" s="76"/>
      <c r="B792" s="477" t="s">
        <v>13</v>
      </c>
      <c r="C792" s="478"/>
      <c r="D792" s="479"/>
      <c r="E792" s="84"/>
      <c r="F792" s="162">
        <f>F786+F790</f>
        <v>0</v>
      </c>
      <c r="G792" s="401"/>
    </row>
    <row r="793" spans="1:7" ht="15.75" customHeight="1">
      <c r="A793" s="76"/>
      <c r="B793" s="82"/>
      <c r="C793" s="77"/>
      <c r="D793" s="83"/>
      <c r="E793" s="84"/>
      <c r="F793" s="112"/>
      <c r="G793" s="401"/>
    </row>
    <row r="794" spans="1:7" ht="15.75" customHeight="1">
      <c r="A794" s="76"/>
      <c r="B794" s="82"/>
      <c r="C794" s="77"/>
      <c r="D794" s="83"/>
      <c r="E794" s="84"/>
      <c r="F794" s="112"/>
      <c r="G794" s="401"/>
    </row>
    <row r="795" spans="1:7" ht="15.75" customHeight="1">
      <c r="A795" s="76"/>
      <c r="B795" s="82"/>
      <c r="C795" s="77"/>
      <c r="D795" s="83"/>
      <c r="E795" s="84"/>
      <c r="F795" s="112"/>
      <c r="G795" s="401"/>
    </row>
    <row r="796" spans="1:7" ht="24" customHeight="1">
      <c r="A796" s="14"/>
      <c r="B796" s="1"/>
      <c r="C796" s="480" t="s">
        <v>13</v>
      </c>
      <c r="D796" s="481"/>
      <c r="E796" s="482">
        <f>F792</f>
        <v>0</v>
      </c>
      <c r="F796" s="483"/>
      <c r="G796" s="401"/>
    </row>
    <row r="797" spans="1:7" ht="24.95" customHeight="1">
      <c r="A797" s="14"/>
      <c r="B797" s="1"/>
      <c r="C797" s="1"/>
      <c r="D797" s="1"/>
      <c r="E797" s="1"/>
      <c r="F797" s="1"/>
      <c r="G797" s="401"/>
    </row>
    <row r="798" spans="1:7" ht="24" customHeight="1">
      <c r="A798" s="14"/>
      <c r="B798" s="240" t="s">
        <v>357</v>
      </c>
      <c r="C798" s="240"/>
      <c r="D798" s="1"/>
      <c r="E798" s="1"/>
      <c r="F798" s="1"/>
      <c r="G798" s="401"/>
    </row>
    <row r="799" spans="1:7" ht="22.5" customHeight="1">
      <c r="A799" s="14"/>
      <c r="B799" s="240" t="s">
        <v>356</v>
      </c>
      <c r="C799" s="240"/>
      <c r="D799" s="1"/>
      <c r="E799" s="1"/>
      <c r="F799" s="1"/>
      <c r="G799" s="401"/>
    </row>
    <row r="800" spans="1:7" ht="22.5" customHeight="1">
      <c r="A800" s="14"/>
      <c r="B800" s="240"/>
      <c r="C800" s="240"/>
      <c r="D800" s="1"/>
      <c r="E800" s="1"/>
      <c r="F800" s="1"/>
      <c r="G800" s="401"/>
    </row>
    <row r="801" spans="1:7" ht="22.5" customHeight="1">
      <c r="A801" s="14"/>
      <c r="B801" s="240"/>
      <c r="C801" s="240"/>
      <c r="D801" s="1"/>
      <c r="E801" s="1"/>
      <c r="F801" s="1"/>
      <c r="G801" s="401"/>
    </row>
    <row r="802" spans="1:7" ht="22.5" customHeight="1">
      <c r="A802" s="14"/>
      <c r="B802" s="240"/>
      <c r="C802" s="240"/>
      <c r="D802" s="1"/>
      <c r="E802" s="1"/>
      <c r="F802" s="1"/>
      <c r="G802" s="401"/>
    </row>
    <row r="803" spans="1:7" ht="22.5" customHeight="1">
      <c r="A803" s="14"/>
      <c r="B803" s="240"/>
      <c r="C803" s="240"/>
      <c r="D803" s="1"/>
      <c r="E803" s="1"/>
      <c r="F803" s="1"/>
      <c r="G803" s="401"/>
    </row>
    <row r="804" spans="1:7" ht="22.5" customHeight="1">
      <c r="A804" s="14"/>
      <c r="B804" s="240"/>
      <c r="C804" s="240"/>
      <c r="D804" s="1"/>
      <c r="E804" s="1"/>
      <c r="F804" s="1"/>
      <c r="G804" s="401"/>
    </row>
    <row r="805" spans="1:7" ht="22.5" customHeight="1">
      <c r="A805" s="14"/>
      <c r="B805" s="240"/>
      <c r="C805" s="240"/>
      <c r="D805" s="1"/>
      <c r="E805" s="1"/>
      <c r="F805" s="1"/>
      <c r="G805" s="401"/>
    </row>
    <row r="806" spans="1:7" ht="22.5" customHeight="1">
      <c r="A806" s="14"/>
      <c r="B806" s="1"/>
      <c r="C806" s="240"/>
      <c r="D806" s="1"/>
      <c r="E806" s="1"/>
      <c r="F806" s="1"/>
      <c r="G806" s="401"/>
    </row>
    <row r="807" spans="1:7" ht="19.5" customHeight="1">
      <c r="A807" s="14"/>
      <c r="B807" s="1"/>
      <c r="C807" s="1"/>
      <c r="D807" s="475" t="s">
        <v>358</v>
      </c>
      <c r="E807" s="476"/>
      <c r="F807" s="476"/>
      <c r="G807" s="401"/>
    </row>
    <row r="808" spans="1:7" ht="13.5" customHeight="1">
      <c r="A808" s="14"/>
      <c r="B808" s="240"/>
      <c r="C808" s="1"/>
      <c r="D808" s="475"/>
      <c r="E808" s="476"/>
      <c r="F808" s="476"/>
      <c r="G808" s="401"/>
    </row>
    <row r="809" spans="1:7" ht="9.75" customHeight="1">
      <c r="A809" s="14"/>
      <c r="B809" s="1"/>
      <c r="C809" s="1"/>
      <c r="D809" s="476"/>
      <c r="E809" s="476"/>
      <c r="F809" s="476"/>
      <c r="G809" s="401"/>
    </row>
    <row r="810" spans="1:7" ht="9.75" customHeight="1">
      <c r="A810" s="14"/>
      <c r="B810" s="1"/>
      <c r="C810" s="1"/>
      <c r="D810" s="241"/>
      <c r="E810" s="241"/>
      <c r="F810" s="241"/>
      <c r="G810" s="401"/>
    </row>
    <row r="811" spans="1:7" ht="24.95" customHeight="1">
      <c r="A811" s="14"/>
      <c r="B811" s="1"/>
      <c r="C811" s="1"/>
      <c r="D811" s="1"/>
      <c r="E811" s="1"/>
      <c r="F811" s="1"/>
      <c r="G811" s="401"/>
    </row>
    <row r="812" spans="1:7" ht="24.95" customHeight="1">
      <c r="A812" s="14"/>
      <c r="B812" s="1"/>
      <c r="C812" s="1"/>
      <c r="D812" s="1"/>
      <c r="E812" s="1"/>
      <c r="F812" s="1"/>
      <c r="G812" s="401"/>
    </row>
    <row r="813" spans="1:7" ht="24.95" customHeight="1">
      <c r="A813" s="14"/>
      <c r="B813" s="1"/>
      <c r="C813" s="1"/>
      <c r="D813" s="1"/>
      <c r="E813" s="1"/>
      <c r="F813" s="1"/>
      <c r="G813" s="401"/>
    </row>
    <row r="814" spans="1:7" ht="14.25">
      <c r="A814" s="14"/>
      <c r="B814" s="1"/>
      <c r="C814" s="1"/>
      <c r="D814" s="1"/>
      <c r="E814" s="1"/>
      <c r="F814" s="1"/>
      <c r="G814" s="401"/>
    </row>
    <row r="815" spans="1:7" ht="14.25">
      <c r="A815" s="14"/>
      <c r="B815" s="1"/>
      <c r="C815" s="1"/>
      <c r="D815" s="1"/>
      <c r="E815" s="1"/>
      <c r="F815" s="1"/>
      <c r="G815" s="401"/>
    </row>
    <row r="816" spans="1:7" ht="15.75">
      <c r="A816" s="15"/>
      <c r="B816" s="2"/>
      <c r="C816" s="2"/>
      <c r="D816" s="1"/>
      <c r="E816" s="1"/>
      <c r="F816" s="1"/>
      <c r="G816" s="401"/>
    </row>
    <row r="817" spans="1:7" ht="14.25">
      <c r="A817" s="14"/>
      <c r="B817" s="1"/>
      <c r="C817" s="1"/>
      <c r="D817" s="1"/>
      <c r="E817" s="1"/>
      <c r="F817" s="1"/>
      <c r="G817" s="401"/>
    </row>
    <row r="818" spans="1:7">
      <c r="A818" s="14"/>
      <c r="B818" s="1"/>
      <c r="C818" s="1"/>
      <c r="D818" s="2"/>
      <c r="E818" s="2"/>
      <c r="F818" s="2"/>
      <c r="G818" s="401"/>
    </row>
    <row r="819" spans="1:7">
      <c r="A819" s="17"/>
      <c r="B819" s="2"/>
      <c r="C819" s="2"/>
      <c r="D819" s="1"/>
      <c r="E819" s="1"/>
      <c r="F819" s="1"/>
      <c r="G819" s="401"/>
    </row>
    <row r="820" spans="1:7" ht="14.25">
      <c r="A820" s="14"/>
      <c r="B820" s="1"/>
      <c r="C820" s="1"/>
      <c r="D820" s="1"/>
      <c r="E820" s="1"/>
      <c r="F820" s="1"/>
      <c r="G820" s="401"/>
    </row>
    <row r="821" spans="1:7">
      <c r="A821" s="14"/>
      <c r="B821" s="1"/>
      <c r="C821" s="1"/>
      <c r="D821" s="2"/>
      <c r="E821" s="2"/>
      <c r="F821" s="2"/>
      <c r="G821" s="401"/>
    </row>
    <row r="822" spans="1:7" ht="14.25">
      <c r="A822" s="14"/>
      <c r="B822" s="1"/>
      <c r="C822" s="1"/>
      <c r="D822" s="1"/>
      <c r="E822" s="1"/>
      <c r="F822" s="1"/>
      <c r="G822" s="401"/>
    </row>
    <row r="823" spans="1:7" ht="14.25">
      <c r="A823" s="14"/>
      <c r="B823" s="1"/>
      <c r="C823" s="1"/>
      <c r="D823" s="1"/>
      <c r="E823" s="1"/>
      <c r="F823" s="1"/>
      <c r="G823" s="401"/>
    </row>
    <row r="824" spans="1:7">
      <c r="A824" s="14"/>
      <c r="B824" s="1"/>
      <c r="C824" s="1"/>
      <c r="D824" s="1"/>
      <c r="E824" s="1"/>
      <c r="F824" s="1"/>
    </row>
    <row r="825" spans="1:7">
      <c r="A825" s="14"/>
      <c r="B825" s="1"/>
      <c r="C825" s="1"/>
      <c r="D825" s="1"/>
      <c r="E825" s="1"/>
      <c r="F825" s="1"/>
    </row>
    <row r="826" spans="1:7">
      <c r="A826" s="14"/>
      <c r="B826" s="1"/>
      <c r="C826" s="1"/>
      <c r="D826" s="1"/>
      <c r="E826" s="1"/>
      <c r="F826" s="1"/>
    </row>
    <row r="827" spans="1:7" s="90" customFormat="1">
      <c r="A827" s="14"/>
      <c r="B827" s="1"/>
      <c r="C827" s="1"/>
      <c r="D827" s="1"/>
      <c r="E827" s="1"/>
      <c r="F827" s="1"/>
      <c r="G827" s="400"/>
    </row>
    <row r="828" spans="1:7">
      <c r="A828" s="14"/>
      <c r="B828" s="1"/>
      <c r="C828" s="1"/>
      <c r="D828" s="1"/>
      <c r="E828" s="1"/>
      <c r="F828" s="1"/>
    </row>
    <row r="829" spans="1:7">
      <c r="A829" s="14"/>
      <c r="B829" s="1"/>
      <c r="C829" s="1"/>
      <c r="D829" s="1"/>
      <c r="E829" s="1"/>
      <c r="F829" s="1"/>
    </row>
    <row r="830" spans="1:7" ht="14.25">
      <c r="A830" s="14"/>
      <c r="B830" s="1"/>
      <c r="C830" s="1"/>
      <c r="D830" s="1"/>
      <c r="E830" s="1"/>
      <c r="F830" s="1"/>
      <c r="G830" s="401"/>
    </row>
    <row r="831" spans="1:7" ht="14.25">
      <c r="A831" s="14"/>
      <c r="B831" s="1"/>
      <c r="C831" s="1"/>
      <c r="D831" s="1"/>
      <c r="E831" s="1"/>
      <c r="F831" s="1"/>
      <c r="G831" s="401"/>
    </row>
    <row r="832" spans="1:7" ht="15.75">
      <c r="A832" s="15"/>
      <c r="B832" s="2"/>
      <c r="C832" s="2"/>
      <c r="D832" s="1"/>
      <c r="E832" s="1"/>
      <c r="F832" s="1"/>
      <c r="G832" s="401"/>
    </row>
    <row r="833" spans="1:7">
      <c r="F833" s="24"/>
      <c r="G833" s="401"/>
    </row>
    <row r="834" spans="1:7" ht="15.75">
      <c r="A834" s="23"/>
      <c r="B834" s="23"/>
      <c r="C834" s="12"/>
      <c r="D834" s="43"/>
      <c r="E834" s="26"/>
      <c r="F834" s="28"/>
      <c r="G834" s="401"/>
    </row>
    <row r="835" spans="1:7">
      <c r="F835" s="24"/>
      <c r="G835" s="401"/>
    </row>
    <row r="836" spans="1:7">
      <c r="A836" s="4"/>
      <c r="B836" s="18"/>
      <c r="C836" s="22"/>
      <c r="D836" s="25"/>
    </row>
    <row r="837" spans="1:7" ht="15.75">
      <c r="A837" s="13"/>
      <c r="B837" s="41"/>
      <c r="C837" s="19"/>
      <c r="D837" s="55"/>
      <c r="E837" s="26"/>
      <c r="F837" s="28"/>
      <c r="G837" s="401"/>
    </row>
    <row r="838" spans="1:7">
      <c r="G838" s="401"/>
    </row>
    <row r="839" spans="1:7">
      <c r="G839" s="401"/>
    </row>
    <row r="840" spans="1:7">
      <c r="G840" s="401"/>
    </row>
    <row r="841" spans="1:7">
      <c r="G841" s="401"/>
    </row>
    <row r="842" spans="1:7">
      <c r="G842" s="401"/>
    </row>
    <row r="843" spans="1:7">
      <c r="G843" s="401"/>
    </row>
    <row r="844" spans="1:7">
      <c r="G844" s="401"/>
    </row>
    <row r="845" spans="1:7">
      <c r="G845" s="401"/>
    </row>
    <row r="846" spans="1:7">
      <c r="G846" s="401"/>
    </row>
    <row r="847" spans="1:7">
      <c r="G847" s="401"/>
    </row>
    <row r="848" spans="1:7">
      <c r="G848" s="401"/>
    </row>
    <row r="849" spans="7:7">
      <c r="G849" s="401"/>
    </row>
    <row r="850" spans="7:7">
      <c r="G850" s="401"/>
    </row>
    <row r="851" spans="7:7">
      <c r="G851" s="401"/>
    </row>
    <row r="852" spans="7:7">
      <c r="G852" s="401"/>
    </row>
    <row r="854" spans="7:7">
      <c r="G854" s="401"/>
    </row>
    <row r="855" spans="7:7">
      <c r="G855" s="401"/>
    </row>
    <row r="856" spans="7:7">
      <c r="G856" s="401"/>
    </row>
    <row r="857" spans="7:7">
      <c r="G857" s="401"/>
    </row>
    <row r="858" spans="7:7">
      <c r="G858" s="401"/>
    </row>
    <row r="860" spans="7:7">
      <c r="G860" s="401"/>
    </row>
    <row r="861" spans="7:7">
      <c r="G861" s="401"/>
    </row>
    <row r="862" spans="7:7">
      <c r="G862" s="401"/>
    </row>
    <row r="863" spans="7:7">
      <c r="G863" s="401"/>
    </row>
    <row r="864" spans="7:7">
      <c r="G864" s="401"/>
    </row>
    <row r="865" spans="1:7">
      <c r="G865" s="401"/>
    </row>
    <row r="866" spans="1:7">
      <c r="G866" s="401"/>
    </row>
    <row r="867" spans="1:7" s="8" customFormat="1">
      <c r="A867" s="11"/>
      <c r="C867" s="10"/>
      <c r="D867" s="42"/>
      <c r="E867" s="34"/>
      <c r="F867" s="25"/>
      <c r="G867" s="402"/>
    </row>
    <row r="868" spans="1:7">
      <c r="G868" s="401"/>
    </row>
    <row r="869" spans="1:7">
      <c r="G869" s="401"/>
    </row>
    <row r="873" spans="1:7" s="90" customFormat="1">
      <c r="A873" s="11"/>
      <c r="B873" s="8"/>
      <c r="C873" s="10"/>
      <c r="D873" s="42"/>
      <c r="E873" s="34"/>
      <c r="F873" s="25"/>
      <c r="G873" s="400"/>
    </row>
    <row r="877" spans="1:7">
      <c r="G877" s="401"/>
    </row>
    <row r="879" spans="1:7">
      <c r="G879" s="401"/>
    </row>
    <row r="880" spans="1:7">
      <c r="G880" s="401"/>
    </row>
    <row r="882" spans="7:7">
      <c r="G882" s="401"/>
    </row>
    <row r="883" spans="7:7">
      <c r="G883" s="401"/>
    </row>
    <row r="884" spans="7:7">
      <c r="G884" s="401"/>
    </row>
    <row r="887" spans="7:7">
      <c r="G887" s="401"/>
    </row>
    <row r="889" spans="7:7">
      <c r="G889" s="401"/>
    </row>
    <row r="891" spans="7:7">
      <c r="G891" s="401"/>
    </row>
    <row r="892" spans="7:7">
      <c r="G892" s="401"/>
    </row>
    <row r="895" spans="7:7">
      <c r="G895" s="401"/>
    </row>
    <row r="896" spans="7:7">
      <c r="G896" s="401"/>
    </row>
    <row r="898" spans="1:7">
      <c r="A898" s="1"/>
      <c r="B898" s="1"/>
      <c r="C898" s="1"/>
      <c r="D898" s="1"/>
      <c r="E898" s="1"/>
      <c r="F898" s="1"/>
    </row>
    <row r="900" spans="1:7" s="90" customFormat="1">
      <c r="A900" s="11"/>
      <c r="B900" s="8"/>
      <c r="C900" s="10"/>
      <c r="D900" s="42"/>
      <c r="E900" s="34"/>
      <c r="F900" s="25"/>
      <c r="G900" s="400"/>
    </row>
    <row r="903" spans="1:7">
      <c r="G903" s="401"/>
    </row>
    <row r="904" spans="1:7" ht="12.75">
      <c r="A904" s="1"/>
      <c r="B904" s="1"/>
      <c r="C904" s="1"/>
      <c r="D904" s="1"/>
      <c r="E904" s="1"/>
      <c r="F904" s="1"/>
      <c r="G904" s="401"/>
    </row>
    <row r="905" spans="1:7">
      <c r="A905" s="1"/>
      <c r="B905" s="1"/>
      <c r="C905" s="1"/>
      <c r="D905" s="1"/>
      <c r="E905" s="1"/>
      <c r="F905" s="1"/>
    </row>
    <row r="907" spans="1:7">
      <c r="G907" s="401"/>
    </row>
    <row r="908" spans="1:7">
      <c r="G908" s="401"/>
    </row>
    <row r="909" spans="1:7">
      <c r="G909" s="401"/>
    </row>
    <row r="910" spans="1:7" ht="73.5" customHeight="1">
      <c r="G910" s="401"/>
    </row>
    <row r="911" spans="1:7">
      <c r="G911" s="401"/>
    </row>
    <row r="912" spans="1:7" ht="12.75">
      <c r="A912" s="1"/>
      <c r="B912" s="1"/>
      <c r="C912" s="1"/>
      <c r="D912" s="1"/>
      <c r="E912" s="1"/>
      <c r="F912" s="1"/>
      <c r="G912" s="401"/>
    </row>
    <row r="913" spans="1:7">
      <c r="G913" s="401"/>
    </row>
    <row r="914" spans="1:7" s="102" customFormat="1">
      <c r="A914" s="11"/>
      <c r="B914" s="8"/>
      <c r="C914" s="10"/>
      <c r="D914" s="42"/>
      <c r="E914" s="34"/>
      <c r="F914" s="25"/>
      <c r="G914" s="403"/>
    </row>
    <row r="915" spans="1:7">
      <c r="G915" s="401"/>
    </row>
    <row r="916" spans="1:7" ht="12.75">
      <c r="A916" s="1"/>
      <c r="B916" s="1"/>
      <c r="C916" s="1"/>
      <c r="D916" s="1"/>
      <c r="E916" s="1"/>
      <c r="F916" s="1"/>
      <c r="G916" s="401"/>
    </row>
    <row r="917" spans="1:7">
      <c r="G917" s="401"/>
    </row>
    <row r="918" spans="1:7" ht="72.75" customHeight="1">
      <c r="G918" s="401"/>
    </row>
    <row r="919" spans="1:7" ht="16.5" customHeight="1">
      <c r="A919" s="1"/>
      <c r="B919" s="1"/>
      <c r="C919" s="1"/>
      <c r="D919" s="1"/>
      <c r="E919" s="1"/>
      <c r="F919" s="1"/>
    </row>
    <row r="920" spans="1:7" ht="16.5" customHeight="1"/>
    <row r="921" spans="1:7" ht="16.5" customHeight="1"/>
    <row r="922" spans="1:7" ht="16.5" customHeight="1"/>
    <row r="923" spans="1:7" ht="16.5" customHeight="1"/>
    <row r="924" spans="1:7" ht="16.5" customHeight="1"/>
    <row r="925" spans="1:7" ht="16.5" customHeight="1"/>
    <row r="926" spans="1:7" ht="16.5" customHeight="1"/>
    <row r="927" spans="1:7" ht="16.5" customHeight="1"/>
    <row r="928" spans="1:7">
      <c r="G928" s="401"/>
    </row>
    <row r="929" spans="1:7">
      <c r="G929" s="401"/>
    </row>
    <row r="930" spans="1:7" ht="16.5" customHeight="1"/>
    <row r="931" spans="1:7" ht="16.5" customHeight="1"/>
    <row r="932" spans="1:7">
      <c r="G932" s="401"/>
    </row>
    <row r="933" spans="1:7" s="90" customFormat="1">
      <c r="A933" s="11"/>
      <c r="B933" s="8"/>
      <c r="C933" s="10"/>
      <c r="D933" s="42"/>
      <c r="E933" s="34"/>
      <c r="F933" s="25"/>
      <c r="G933" s="400"/>
    </row>
    <row r="934" spans="1:7" s="90" customFormat="1" ht="74.25" customHeight="1">
      <c r="A934" s="11"/>
      <c r="B934" s="8"/>
      <c r="C934" s="10"/>
      <c r="D934" s="42"/>
      <c r="E934" s="34"/>
      <c r="F934" s="25"/>
      <c r="G934" s="400"/>
    </row>
    <row r="935" spans="1:7" s="90" customFormat="1">
      <c r="A935" s="11"/>
      <c r="B935" s="8"/>
      <c r="C935" s="10"/>
      <c r="D935" s="42"/>
      <c r="E935" s="34"/>
      <c r="F935" s="25"/>
      <c r="G935" s="400"/>
    </row>
    <row r="936" spans="1:7" s="90" customFormat="1" ht="16.5" customHeight="1">
      <c r="A936" s="11"/>
      <c r="B936" s="8"/>
      <c r="C936" s="10"/>
      <c r="D936" s="42"/>
      <c r="E936" s="34"/>
      <c r="F936" s="25"/>
      <c r="G936" s="400"/>
    </row>
    <row r="937" spans="1:7" s="90" customFormat="1">
      <c r="A937" s="11"/>
      <c r="B937" s="8"/>
      <c r="C937" s="10"/>
      <c r="D937" s="42"/>
      <c r="E937" s="34"/>
      <c r="F937" s="25"/>
      <c r="G937" s="400"/>
    </row>
    <row r="938" spans="1:7" s="90" customFormat="1" ht="16.5" customHeight="1">
      <c r="A938" s="11"/>
      <c r="B938" s="8"/>
      <c r="C938" s="10"/>
      <c r="D938" s="42"/>
      <c r="E938" s="34"/>
      <c r="F938" s="25"/>
      <c r="G938" s="400"/>
    </row>
    <row r="939" spans="1:7" s="90" customFormat="1">
      <c r="A939" s="11"/>
      <c r="B939" s="8"/>
      <c r="C939" s="10"/>
      <c r="D939" s="42"/>
      <c r="E939" s="34"/>
      <c r="F939" s="25"/>
      <c r="G939" s="400"/>
    </row>
    <row r="940" spans="1:7" s="90" customFormat="1" ht="16.5" customHeight="1">
      <c r="A940" s="11"/>
      <c r="B940" s="8"/>
      <c r="C940" s="10"/>
      <c r="D940" s="42"/>
      <c r="E940" s="34"/>
      <c r="F940" s="25"/>
      <c r="G940" s="400"/>
    </row>
    <row r="941" spans="1:7" s="90" customFormat="1">
      <c r="A941" s="11"/>
      <c r="B941" s="8"/>
      <c r="C941" s="10"/>
      <c r="D941" s="42"/>
      <c r="E941" s="34"/>
      <c r="F941" s="25"/>
      <c r="G941" s="400"/>
    </row>
    <row r="942" spans="1:7" s="90" customFormat="1" ht="58.5" customHeight="1">
      <c r="A942" s="11"/>
      <c r="B942" s="8"/>
      <c r="C942" s="10"/>
      <c r="D942" s="42"/>
      <c r="E942" s="34"/>
      <c r="F942" s="25"/>
      <c r="G942" s="400"/>
    </row>
    <row r="943" spans="1:7" s="90" customFormat="1">
      <c r="A943" s="11"/>
      <c r="B943" s="8"/>
      <c r="C943" s="10"/>
      <c r="D943" s="42"/>
      <c r="E943" s="34"/>
      <c r="F943" s="25"/>
      <c r="G943" s="400"/>
    </row>
    <row r="944" spans="1:7" s="90" customFormat="1">
      <c r="A944" s="11"/>
      <c r="B944" s="8"/>
      <c r="C944" s="10"/>
      <c r="D944" s="42"/>
      <c r="E944" s="34"/>
      <c r="F944" s="25"/>
      <c r="G944" s="400"/>
    </row>
    <row r="945" spans="1:7" s="90" customFormat="1">
      <c r="A945" s="11"/>
      <c r="B945" s="8"/>
      <c r="C945" s="10"/>
      <c r="D945" s="42"/>
      <c r="E945" s="34"/>
      <c r="F945" s="25"/>
      <c r="G945" s="400"/>
    </row>
    <row r="946" spans="1:7" s="103" customFormat="1">
      <c r="A946" s="11"/>
      <c r="B946" s="8"/>
      <c r="C946" s="10"/>
      <c r="D946" s="42"/>
      <c r="E946" s="34"/>
      <c r="F946" s="25"/>
      <c r="G946" s="399"/>
    </row>
    <row r="947" spans="1:7" s="90" customFormat="1">
      <c r="A947" s="11"/>
      <c r="B947" s="8"/>
      <c r="C947" s="10"/>
      <c r="D947" s="42"/>
      <c r="E947" s="34"/>
      <c r="F947" s="25"/>
      <c r="G947" s="400"/>
    </row>
    <row r="948" spans="1:7" s="90" customFormat="1">
      <c r="A948" s="11"/>
      <c r="B948" s="8"/>
      <c r="C948" s="10"/>
      <c r="D948" s="42"/>
      <c r="E948" s="34"/>
      <c r="F948" s="25"/>
      <c r="G948" s="400"/>
    </row>
    <row r="949" spans="1:7" s="90" customFormat="1">
      <c r="A949" s="11"/>
      <c r="B949" s="8"/>
      <c r="C949" s="10"/>
      <c r="D949" s="42"/>
      <c r="E949" s="34"/>
      <c r="F949" s="25"/>
      <c r="G949" s="400"/>
    </row>
    <row r="950" spans="1:7" s="90" customFormat="1">
      <c r="A950" s="11"/>
      <c r="B950" s="8"/>
      <c r="C950" s="10"/>
      <c r="D950" s="42"/>
      <c r="E950" s="34"/>
      <c r="F950" s="25"/>
      <c r="G950" s="400"/>
    </row>
    <row r="951" spans="1:7" s="90" customFormat="1">
      <c r="A951" s="11"/>
      <c r="B951" s="8"/>
      <c r="C951" s="10"/>
      <c r="D951" s="42"/>
      <c r="E951" s="34"/>
      <c r="F951" s="25"/>
      <c r="G951" s="400"/>
    </row>
    <row r="952" spans="1:7" s="90" customFormat="1">
      <c r="A952" s="11"/>
      <c r="B952" s="8"/>
      <c r="C952" s="10"/>
      <c r="D952" s="42"/>
      <c r="E952" s="34"/>
      <c r="F952" s="25"/>
      <c r="G952" s="400"/>
    </row>
    <row r="953" spans="1:7" s="90" customFormat="1">
      <c r="A953" s="11"/>
      <c r="B953" s="8"/>
      <c r="C953" s="10"/>
      <c r="D953" s="42"/>
      <c r="E953" s="34"/>
      <c r="F953" s="25"/>
      <c r="G953" s="400"/>
    </row>
    <row r="954" spans="1:7" s="90" customFormat="1">
      <c r="A954" s="11"/>
      <c r="B954" s="8"/>
      <c r="C954" s="10"/>
      <c r="D954" s="42"/>
      <c r="E954" s="34"/>
      <c r="F954" s="25"/>
      <c r="G954" s="400"/>
    </row>
    <row r="955" spans="1:7" s="90" customFormat="1">
      <c r="A955" s="11"/>
      <c r="B955" s="8"/>
      <c r="C955" s="10"/>
      <c r="D955" s="42"/>
      <c r="E955" s="34"/>
      <c r="F955" s="25"/>
      <c r="G955" s="400"/>
    </row>
    <row r="957" spans="1:7" s="90" customFormat="1">
      <c r="A957" s="11"/>
      <c r="B957" s="8"/>
      <c r="C957" s="10"/>
      <c r="D957" s="42"/>
      <c r="E957" s="34"/>
      <c r="F957" s="25"/>
      <c r="G957" s="400"/>
    </row>
    <row r="958" spans="1:7" s="90" customFormat="1" ht="103.5" customHeight="1">
      <c r="A958" s="11"/>
      <c r="B958" s="8"/>
      <c r="C958" s="10"/>
      <c r="D958" s="42"/>
      <c r="E958" s="34"/>
      <c r="F958" s="25"/>
      <c r="G958" s="400"/>
    </row>
    <row r="959" spans="1:7" s="90" customFormat="1">
      <c r="A959" s="11"/>
      <c r="B959" s="8"/>
      <c r="C959" s="10"/>
      <c r="D959" s="42"/>
      <c r="E959" s="34"/>
      <c r="F959" s="25"/>
      <c r="G959" s="400"/>
    </row>
    <row r="960" spans="1:7" s="90" customFormat="1">
      <c r="A960" s="11"/>
      <c r="B960" s="8"/>
      <c r="C960" s="10"/>
      <c r="D960" s="42"/>
      <c r="E960" s="34"/>
      <c r="F960" s="25"/>
      <c r="G960" s="400"/>
    </row>
    <row r="961" spans="1:7" s="90" customFormat="1" ht="87.75" customHeight="1">
      <c r="A961" s="11"/>
      <c r="B961" s="8"/>
      <c r="C961" s="10"/>
      <c r="D961" s="42"/>
      <c r="E961" s="34"/>
      <c r="F961" s="25"/>
      <c r="G961" s="400"/>
    </row>
    <row r="962" spans="1:7" s="90" customFormat="1">
      <c r="A962" s="11"/>
      <c r="B962" s="8"/>
      <c r="C962" s="10"/>
      <c r="D962" s="42"/>
      <c r="E962" s="34"/>
      <c r="F962" s="25"/>
      <c r="G962" s="400"/>
    </row>
    <row r="963" spans="1:7" s="90" customFormat="1">
      <c r="A963" s="11"/>
      <c r="B963" s="8"/>
      <c r="C963" s="10"/>
      <c r="D963" s="42"/>
      <c r="E963" s="34"/>
      <c r="F963" s="25"/>
      <c r="G963" s="400"/>
    </row>
    <row r="967" spans="1:7" s="102" customFormat="1">
      <c r="A967" s="11"/>
      <c r="B967" s="8"/>
      <c r="C967" s="10"/>
      <c r="D967" s="42"/>
      <c r="E967" s="34"/>
      <c r="F967" s="25"/>
      <c r="G967" s="399"/>
    </row>
    <row r="968" spans="1:7" s="102" customFormat="1">
      <c r="A968" s="11"/>
      <c r="B968" s="8"/>
      <c r="C968" s="10"/>
      <c r="D968" s="42"/>
      <c r="E968" s="34"/>
      <c r="F968" s="25"/>
      <c r="G968" s="399"/>
    </row>
    <row r="969" spans="1:7" s="102" customFormat="1" ht="102.75" customHeight="1">
      <c r="A969" s="11"/>
      <c r="B969" s="8"/>
      <c r="C969" s="10"/>
      <c r="D969" s="42"/>
      <c r="E969" s="34"/>
      <c r="F969" s="25"/>
      <c r="G969" s="399"/>
    </row>
    <row r="970" spans="1:7" s="90" customFormat="1">
      <c r="A970" s="11"/>
      <c r="B970" s="8"/>
      <c r="C970" s="10"/>
      <c r="D970" s="42"/>
      <c r="E970" s="34"/>
      <c r="F970" s="25"/>
      <c r="G970" s="400"/>
    </row>
    <row r="977" ht="131.25" customHeight="1"/>
    <row r="985" ht="45.75" customHeight="1"/>
    <row r="988" ht="45" customHeight="1"/>
    <row r="998" spans="1:9" ht="19.5" customHeight="1">
      <c r="G998" s="390"/>
    </row>
    <row r="999" spans="1:9" ht="16.5">
      <c r="G999" s="390"/>
    </row>
    <row r="1000" spans="1:9" ht="16.5">
      <c r="G1000" s="390" t="e">
        <f>SUM(#REF!)</f>
        <v>#REF!</v>
      </c>
    </row>
    <row r="1001" spans="1:9" ht="16.5">
      <c r="G1001" s="392">
        <f>SUM(G12:G74)</f>
        <v>0</v>
      </c>
    </row>
    <row r="1002" spans="1:9" ht="16.5">
      <c r="G1002" s="392">
        <f>SUM(G163:G165)</f>
        <v>0</v>
      </c>
      <c r="H1002" s="2"/>
      <c r="I1002" s="2"/>
    </row>
    <row r="1003" spans="1:9" s="2" customFormat="1" ht="17.25" thickBot="1">
      <c r="A1003" s="11"/>
      <c r="B1003" s="8"/>
      <c r="C1003" s="10"/>
      <c r="D1003" s="42"/>
      <c r="E1003" s="34"/>
      <c r="F1003" s="25"/>
      <c r="G1003" s="393" t="e">
        <f>SUM(G1000:G1002)</f>
        <v>#REF!</v>
      </c>
      <c r="H1003" s="1"/>
      <c r="I1003" s="1"/>
    </row>
    <row r="1004" spans="1:9" ht="17.25" thickTop="1">
      <c r="G1004" s="392"/>
    </row>
    <row r="1005" spans="1:9" ht="16.5">
      <c r="G1005" s="392"/>
    </row>
    <row r="1006" spans="1:9" ht="16.5">
      <c r="G1006" s="392"/>
    </row>
    <row r="1007" spans="1:9" ht="16.5">
      <c r="G1007" s="392"/>
    </row>
    <row r="1008" spans="1:9" ht="16.5">
      <c r="G1008" s="392"/>
    </row>
    <row r="1009" spans="7:7" ht="16.5">
      <c r="G1009" s="392"/>
    </row>
    <row r="1010" spans="7:7" ht="16.5">
      <c r="G1010" s="392"/>
    </row>
    <row r="1011" spans="7:7" ht="16.5">
      <c r="G1011" s="392"/>
    </row>
    <row r="1012" spans="7:7" ht="16.5">
      <c r="G1012" s="392"/>
    </row>
    <row r="1013" spans="7:7" ht="16.5">
      <c r="G1013" s="392"/>
    </row>
    <row r="1014" spans="7:7" ht="16.5">
      <c r="G1014" s="392"/>
    </row>
    <row r="1015" spans="7:7" ht="16.5">
      <c r="G1015" s="392" t="e">
        <f>SUM(#REF!)</f>
        <v>#REF!</v>
      </c>
    </row>
    <row r="1016" spans="7:7" ht="16.5">
      <c r="G1016" s="392" t="e">
        <f>SUM(#REF!)</f>
        <v>#REF!</v>
      </c>
    </row>
    <row r="1017" spans="7:7" ht="16.5">
      <c r="G1017" s="392"/>
    </row>
    <row r="1018" spans="7:7" ht="16.5">
      <c r="G1018" s="392">
        <f>SUM(G910:G912)</f>
        <v>0</v>
      </c>
    </row>
    <row r="1019" spans="7:7" ht="16.5">
      <c r="G1019" s="390" t="e">
        <f>SUM(#REF!)</f>
        <v>#REF!</v>
      </c>
    </row>
    <row r="1020" spans="7:7" ht="18.75" customHeight="1">
      <c r="G1020" s="392">
        <f>SUM(G995:G995)</f>
        <v>0</v>
      </c>
    </row>
    <row r="1021" spans="7:7" ht="18.75" customHeight="1">
      <c r="G1021" s="392"/>
    </row>
    <row r="1022" spans="7:7" ht="17.25" customHeight="1" thickBot="1">
      <c r="G1022" s="394" t="e">
        <f>SUM(G1015:G1020)</f>
        <v>#REF!</v>
      </c>
    </row>
    <row r="1023" spans="7:7" ht="17.25" customHeight="1" thickTop="1">
      <c r="G1023" s="392"/>
    </row>
    <row r="1024" spans="7:7" ht="17.25" customHeight="1">
      <c r="G1024" s="395"/>
    </row>
    <row r="1025" spans="7:7" ht="81.75" customHeight="1">
      <c r="G1025" s="395" t="e">
        <f>G1003+G1022</f>
        <v>#REF!</v>
      </c>
    </row>
    <row r="1026" spans="7:7" ht="17.25" customHeight="1">
      <c r="G1026" s="395"/>
    </row>
    <row r="1027" spans="7:7" ht="17.25" customHeight="1">
      <c r="G1027" s="395" t="e">
        <f>G1025*23%</f>
        <v>#REF!</v>
      </c>
    </row>
    <row r="1028" spans="7:7" ht="18" customHeight="1">
      <c r="G1028" s="395"/>
    </row>
    <row r="1029" spans="7:7" ht="15.75">
      <c r="G1029" s="396" t="e">
        <f>SUM(G1025:G1028)</f>
        <v>#REF!</v>
      </c>
    </row>
    <row r="1030" spans="7:7">
      <c r="G1030" s="401"/>
    </row>
    <row r="1031" spans="7:7">
      <c r="G1031" s="401"/>
    </row>
    <row r="1032" spans="7:7" ht="52.5" customHeight="1">
      <c r="G1032" s="401"/>
    </row>
    <row r="1033" spans="7:7">
      <c r="G1033" s="401"/>
    </row>
    <row r="1034" spans="7:7">
      <c r="G1034" s="401"/>
    </row>
    <row r="1035" spans="7:7">
      <c r="G1035" s="401"/>
    </row>
    <row r="1036" spans="7:7">
      <c r="G1036" s="401"/>
    </row>
    <row r="1037" spans="7:7">
      <c r="G1037" s="401"/>
    </row>
    <row r="1038" spans="7:7">
      <c r="G1038" s="401"/>
    </row>
    <row r="1039" spans="7:7" ht="17.25" customHeight="1">
      <c r="G1039" s="401"/>
    </row>
    <row r="1040" spans="7:7" ht="17.25" customHeight="1">
      <c r="G1040" s="401"/>
    </row>
    <row r="1041" spans="1:7" ht="17.25" customHeight="1">
      <c r="G1041" s="401"/>
    </row>
    <row r="1042" spans="1:7" ht="17.25" customHeight="1">
      <c r="G1042" s="401"/>
    </row>
    <row r="1043" spans="1:7" ht="17.25" customHeight="1">
      <c r="G1043" s="401"/>
    </row>
    <row r="1044" spans="1:7">
      <c r="G1044" s="401"/>
    </row>
    <row r="1045" spans="1:7">
      <c r="G1045" s="401"/>
    </row>
    <row r="1046" spans="1:7" s="2" customFormat="1" ht="15.75">
      <c r="A1046" s="11"/>
      <c r="B1046" s="8"/>
      <c r="C1046" s="10"/>
      <c r="D1046" s="42"/>
      <c r="E1046" s="34"/>
      <c r="F1046" s="25"/>
      <c r="G1046" s="404"/>
    </row>
    <row r="1047" spans="1:7">
      <c r="G1047" s="401"/>
    </row>
    <row r="1048" spans="1:7">
      <c r="G1048" s="401"/>
    </row>
    <row r="1049" spans="1:7" s="2" customFormat="1" ht="15.75">
      <c r="A1049" s="11"/>
      <c r="B1049" s="8"/>
      <c r="C1049" s="10"/>
      <c r="D1049" s="42"/>
      <c r="E1049" s="34"/>
      <c r="F1049" s="25"/>
      <c r="G1049" s="404"/>
    </row>
    <row r="1050" spans="1:7">
      <c r="G1050" s="401"/>
    </row>
    <row r="1051" spans="1:7">
      <c r="G1051" s="401"/>
    </row>
    <row r="1052" spans="1:7">
      <c r="G1052" s="401"/>
    </row>
    <row r="1053" spans="1:7">
      <c r="G1053" s="401"/>
    </row>
    <row r="1054" spans="1:7">
      <c r="G1054" s="401"/>
    </row>
    <row r="1055" spans="1:7">
      <c r="G1055" s="401"/>
    </row>
    <row r="1056" spans="1:7">
      <c r="G1056" s="401"/>
    </row>
    <row r="1057" spans="1:9">
      <c r="G1057" s="401"/>
    </row>
    <row r="1058" spans="1:9">
      <c r="G1058" s="401"/>
    </row>
    <row r="1059" spans="1:9">
      <c r="G1059" s="401"/>
    </row>
    <row r="1060" spans="1:9" ht="20.25" customHeight="1">
      <c r="G1060" s="401"/>
    </row>
    <row r="1062" spans="1:9" s="2" customFormat="1" ht="15.75">
      <c r="A1062" s="11"/>
      <c r="B1062" s="8"/>
      <c r="C1062" s="10"/>
      <c r="D1062" s="42"/>
      <c r="E1062" s="34"/>
      <c r="F1062" s="25"/>
      <c r="G1062" s="400"/>
      <c r="H1062" s="1"/>
      <c r="I1062" s="1"/>
    </row>
    <row r="1063" spans="1:9" ht="15.75">
      <c r="G1063" s="405"/>
      <c r="H1063" s="2"/>
      <c r="I1063" s="2"/>
    </row>
    <row r="1064" spans="1:9" ht="16.5" customHeight="1"/>
    <row r="1065" spans="1:9" s="2" customFormat="1" ht="15.75">
      <c r="A1065" s="11"/>
      <c r="B1065" s="8"/>
      <c r="C1065" s="10"/>
      <c r="D1065" s="42"/>
      <c r="E1065" s="34"/>
      <c r="F1065" s="25"/>
      <c r="G1065" s="400"/>
      <c r="H1065" s="1"/>
      <c r="I1065" s="1"/>
    </row>
    <row r="1067" spans="1:9" ht="93" customHeight="1"/>
    <row r="1073" spans="1:9" ht="15.75">
      <c r="G1073" s="405"/>
      <c r="H1073" s="2"/>
      <c r="I1073" s="2"/>
    </row>
    <row r="1075" spans="1:9" s="2" customFormat="1" ht="15.75">
      <c r="A1075" s="11"/>
      <c r="B1075" s="8"/>
      <c r="C1075" s="10"/>
      <c r="D1075" s="42"/>
      <c r="E1075" s="34"/>
      <c r="F1075" s="25"/>
      <c r="G1075" s="400"/>
      <c r="H1075" s="1"/>
      <c r="I1075" s="1"/>
    </row>
    <row r="1076" spans="1:9" ht="15.75">
      <c r="G1076" s="405"/>
      <c r="H1076" s="2"/>
      <c r="I1076" s="2"/>
    </row>
    <row r="1078" spans="1:9" s="2" customFormat="1" ht="15.75">
      <c r="A1078" s="11"/>
      <c r="B1078" s="8"/>
      <c r="C1078" s="10"/>
      <c r="D1078" s="42"/>
      <c r="E1078" s="34"/>
      <c r="F1078" s="25"/>
      <c r="G1078" s="400"/>
      <c r="H1078" s="1"/>
      <c r="I1078" s="1"/>
    </row>
    <row r="1081" spans="1:9" ht="15.75">
      <c r="G1081" s="405"/>
      <c r="H1081" s="2"/>
      <c r="I1081" s="2"/>
    </row>
    <row r="1083" spans="1:9" s="2" customFormat="1" ht="34.5" customHeight="1">
      <c r="A1083" s="11"/>
      <c r="B1083" s="8"/>
      <c r="C1083" s="10"/>
      <c r="D1083" s="42"/>
      <c r="E1083" s="34"/>
      <c r="F1083" s="25"/>
      <c r="G1083" s="400"/>
      <c r="H1083" s="1"/>
      <c r="I1083" s="1"/>
    </row>
    <row r="1084" spans="1:9" ht="15.75">
      <c r="G1084" s="405"/>
      <c r="H1084" s="2"/>
      <c r="I1084" s="2"/>
    </row>
    <row r="1086" spans="1:9" s="2" customFormat="1" ht="33" customHeight="1">
      <c r="A1086" s="11"/>
      <c r="B1086" s="8"/>
      <c r="C1086" s="10"/>
      <c r="D1086" s="42"/>
      <c r="E1086" s="34"/>
      <c r="F1086" s="25"/>
      <c r="G1086" s="400"/>
      <c r="H1086" s="1"/>
      <c r="I1086" s="1"/>
    </row>
    <row r="1088" spans="1:9" ht="19.5" customHeight="1"/>
    <row r="1094" spans="1:9">
      <c r="H1094" s="38"/>
      <c r="I1094" s="38"/>
    </row>
    <row r="1095" spans="1:9" ht="15.75">
      <c r="G1095" s="405"/>
      <c r="H1095" s="2"/>
      <c r="I1095" s="2"/>
    </row>
    <row r="1096" spans="1:9" s="38" customFormat="1" ht="15.75">
      <c r="A1096" s="11"/>
      <c r="B1096" s="8"/>
      <c r="C1096" s="10"/>
      <c r="D1096" s="42"/>
      <c r="E1096" s="34"/>
      <c r="F1096" s="25"/>
      <c r="G1096" s="405"/>
      <c r="H1096" s="2"/>
      <c r="I1096" s="2"/>
    </row>
    <row r="1097" spans="1:9" s="2" customFormat="1" ht="15.75">
      <c r="A1097" s="11"/>
      <c r="B1097" s="8"/>
      <c r="C1097" s="10"/>
      <c r="D1097" s="42"/>
      <c r="E1097" s="34"/>
      <c r="F1097" s="25"/>
      <c r="G1097" s="400"/>
      <c r="H1097" s="1"/>
      <c r="I1097" s="1"/>
    </row>
    <row r="1098" spans="1:9" s="2" customFormat="1" ht="15.75">
      <c r="A1098" s="11"/>
      <c r="B1098" s="8"/>
      <c r="C1098" s="10"/>
      <c r="D1098" s="42"/>
      <c r="E1098" s="34"/>
      <c r="F1098" s="25"/>
      <c r="G1098" s="405"/>
    </row>
    <row r="1100" spans="1:9" s="2" customFormat="1" ht="15.75">
      <c r="A1100" s="11"/>
      <c r="B1100" s="8"/>
      <c r="C1100" s="10"/>
      <c r="D1100" s="42"/>
      <c r="E1100" s="34"/>
      <c r="F1100" s="25"/>
      <c r="G1100" s="400"/>
      <c r="H1100" s="1"/>
      <c r="I1100" s="1"/>
    </row>
    <row r="1113" spans="7:7" ht="31.5" customHeight="1">
      <c r="G1113" s="401"/>
    </row>
    <row r="1119" spans="7:7" ht="18.75" customHeight="1">
      <c r="G1119" s="401"/>
    </row>
    <row r="1120" spans="7:7" ht="58.5" customHeight="1">
      <c r="G1120" s="401"/>
    </row>
    <row r="1127" spans="7:7" ht="25.5" customHeight="1">
      <c r="G1127" s="401"/>
    </row>
    <row r="1131" spans="7:7" ht="30" customHeight="1">
      <c r="G1131" s="401"/>
    </row>
    <row r="1134" spans="7:7" ht="93" customHeight="1">
      <c r="G1134" s="401"/>
    </row>
    <row r="1137" spans="1:9" ht="91.5" customHeight="1"/>
    <row r="1138" spans="1:9" ht="15" customHeight="1"/>
    <row r="1139" spans="1:9" ht="15.75" customHeight="1"/>
    <row r="1141" spans="1:9" ht="15.75" customHeight="1"/>
    <row r="1144" spans="1:9" ht="18.75" customHeight="1"/>
    <row r="1147" spans="1:9" ht="13.5" customHeight="1">
      <c r="G1147" s="405"/>
      <c r="H1147" s="2"/>
      <c r="I1147" s="2"/>
    </row>
    <row r="1149" spans="1:9" s="2" customFormat="1" ht="15.75">
      <c r="A1149" s="11"/>
      <c r="B1149" s="8"/>
      <c r="C1149" s="10"/>
      <c r="D1149" s="42"/>
      <c r="E1149" s="34"/>
      <c r="F1149" s="25"/>
      <c r="G1149" s="400"/>
      <c r="H1149" s="1"/>
      <c r="I1149" s="1"/>
    </row>
    <row r="1150" spans="1:9" ht="15.75">
      <c r="G1150" s="405"/>
      <c r="H1150" s="2"/>
      <c r="I1150" s="2"/>
    </row>
    <row r="1152" spans="1:9" s="2" customFormat="1" ht="15.75">
      <c r="A1152" s="11"/>
      <c r="B1152" s="8"/>
      <c r="C1152" s="10"/>
      <c r="D1152" s="42"/>
      <c r="E1152" s="34"/>
      <c r="F1152" s="25"/>
      <c r="G1152" s="405"/>
    </row>
    <row r="1154" spans="1:9" s="2" customFormat="1" ht="15.75">
      <c r="A1154" s="11"/>
      <c r="B1154" s="8"/>
      <c r="C1154" s="10"/>
      <c r="D1154" s="42"/>
      <c r="E1154" s="34"/>
      <c r="F1154" s="25"/>
      <c r="G1154" s="400"/>
      <c r="H1154" s="1"/>
      <c r="I1154" s="1"/>
    </row>
    <row r="1156" spans="1:9" ht="20.25" customHeight="1"/>
    <row r="1162" spans="1:9" ht="18" customHeight="1"/>
    <row r="1163" spans="1:9" ht="16.5" customHeight="1"/>
    <row r="1165" spans="1:9" ht="17.25" customHeight="1"/>
    <row r="1166" spans="1:9" ht="67.5" customHeight="1">
      <c r="G1166" s="405"/>
      <c r="H1166" s="2"/>
      <c r="I1166" s="2"/>
    </row>
    <row r="1168" spans="1:9" s="2" customFormat="1" ht="15.75">
      <c r="A1168" s="11"/>
      <c r="B1168" s="8"/>
      <c r="C1168" s="10"/>
      <c r="D1168" s="42"/>
      <c r="E1168" s="34"/>
      <c r="F1168" s="25"/>
      <c r="G1168" s="400"/>
      <c r="H1168" s="1"/>
      <c r="I1168" s="1"/>
    </row>
    <row r="1169" spans="1:9" ht="15.75">
      <c r="G1169" s="405"/>
      <c r="H1169" s="2"/>
      <c r="I1169" s="2"/>
    </row>
    <row r="1171" spans="1:9" s="2" customFormat="1" ht="15.75">
      <c r="A1171" s="11"/>
      <c r="B1171" s="8"/>
      <c r="C1171" s="10"/>
      <c r="D1171" s="42"/>
      <c r="E1171" s="34"/>
      <c r="F1171" s="25"/>
      <c r="G1171" s="400"/>
      <c r="H1171" s="1"/>
      <c r="I1171" s="1"/>
    </row>
    <row r="1177" spans="1:9" ht="18" customHeight="1"/>
    <row r="1183" spans="1:9" ht="23.25" customHeight="1"/>
    <row r="1184" spans="1:9" ht="18.75" customHeight="1"/>
    <row r="1185" spans="1:9" ht="18.75" customHeight="1"/>
    <row r="1186" spans="1:9" ht="18.75" customHeight="1"/>
    <row r="1188" spans="1:9" ht="149.25" customHeight="1"/>
    <row r="1189" spans="1:9" ht="165" customHeight="1"/>
    <row r="1193" spans="1:9" ht="15.75">
      <c r="G1193" s="405"/>
      <c r="H1193" s="2"/>
      <c r="I1193" s="2"/>
    </row>
    <row r="1194" spans="1:9" ht="15.75">
      <c r="G1194" s="405"/>
      <c r="H1194" s="2"/>
      <c r="I1194" s="2"/>
    </row>
    <row r="1195" spans="1:9" s="2" customFormat="1" ht="15.75">
      <c r="A1195" s="11"/>
      <c r="B1195" s="8"/>
      <c r="C1195" s="10"/>
      <c r="D1195" s="42"/>
      <c r="E1195" s="34"/>
      <c r="F1195" s="25"/>
      <c r="G1195" s="405"/>
    </row>
    <row r="1196" spans="1:9" s="2" customFormat="1" ht="18">
      <c r="A1196" s="11"/>
      <c r="B1196" s="8"/>
      <c r="C1196" s="10"/>
      <c r="D1196" s="42"/>
      <c r="E1196" s="34"/>
      <c r="F1196" s="25"/>
      <c r="G1196" s="406"/>
      <c r="H1196" s="35"/>
      <c r="I1196" s="35"/>
    </row>
    <row r="1197" spans="1:9" s="2" customFormat="1" ht="18">
      <c r="A1197" s="11"/>
      <c r="B1197" s="8"/>
      <c r="C1197" s="10"/>
      <c r="D1197" s="42"/>
      <c r="E1197" s="34"/>
      <c r="F1197" s="25"/>
      <c r="G1197" s="406"/>
      <c r="H1197" s="62"/>
      <c r="I1197" s="62"/>
    </row>
    <row r="1198" spans="1:9" s="35" customFormat="1" ht="18">
      <c r="A1198" s="11"/>
      <c r="B1198" s="8"/>
      <c r="C1198" s="10"/>
      <c r="D1198" s="42"/>
      <c r="E1198" s="34"/>
      <c r="F1198" s="25"/>
      <c r="G1198" s="406"/>
      <c r="H1198" s="62"/>
      <c r="I1198" s="62"/>
    </row>
    <row r="1199" spans="1:9" s="62" customFormat="1" ht="18">
      <c r="A1199" s="11"/>
      <c r="B1199" s="8"/>
      <c r="C1199" s="10"/>
      <c r="D1199" s="42"/>
      <c r="E1199" s="34"/>
      <c r="F1199" s="25"/>
      <c r="G1199" s="405"/>
      <c r="H1199" s="2"/>
      <c r="I1199" s="2"/>
    </row>
    <row r="1200" spans="1:9" s="62" customFormat="1" ht="18">
      <c r="A1200" s="11"/>
      <c r="B1200" s="8"/>
      <c r="C1200" s="10"/>
      <c r="D1200" s="42"/>
      <c r="E1200" s="34"/>
      <c r="F1200" s="25"/>
      <c r="G1200" s="405"/>
      <c r="H1200" s="2"/>
      <c r="I1200" s="2"/>
    </row>
    <row r="1201" spans="1:9" s="2" customFormat="1" ht="15.75">
      <c r="A1201" s="11"/>
      <c r="B1201" s="8"/>
      <c r="C1201" s="10"/>
      <c r="D1201" s="42"/>
      <c r="E1201" s="34"/>
      <c r="F1201" s="25"/>
      <c r="G1201" s="405"/>
    </row>
    <row r="1202" spans="1:9" s="2" customFormat="1" ht="15.75">
      <c r="A1202" s="11"/>
      <c r="B1202" s="8"/>
      <c r="C1202" s="10"/>
      <c r="D1202" s="42"/>
      <c r="E1202" s="34"/>
      <c r="F1202" s="25"/>
      <c r="G1202" s="405"/>
    </row>
    <row r="1203" spans="1:9" s="2" customFormat="1" ht="15.75">
      <c r="A1203" s="11"/>
      <c r="B1203" s="8"/>
      <c r="C1203" s="10"/>
      <c r="D1203" s="42"/>
      <c r="E1203" s="34"/>
      <c r="F1203" s="25"/>
      <c r="G1203" s="405"/>
    </row>
    <row r="1204" spans="1:9" s="2" customFormat="1" ht="15.75" customHeight="1">
      <c r="A1204" s="11"/>
      <c r="B1204" s="8"/>
      <c r="C1204" s="10"/>
      <c r="D1204" s="42"/>
      <c r="E1204" s="34"/>
      <c r="F1204" s="25"/>
      <c r="G1204" s="405"/>
    </row>
    <row r="1205" spans="1:9" s="2" customFormat="1" ht="15.75">
      <c r="A1205" s="11"/>
      <c r="B1205" s="8"/>
      <c r="C1205" s="10"/>
      <c r="D1205" s="42"/>
      <c r="E1205" s="34"/>
      <c r="F1205" s="25"/>
      <c r="G1205" s="405"/>
    </row>
    <row r="1206" spans="1:9" s="2" customFormat="1" ht="15.75" customHeight="1">
      <c r="A1206" s="11"/>
      <c r="B1206" s="8"/>
      <c r="C1206" s="10"/>
      <c r="D1206" s="42"/>
      <c r="E1206" s="34"/>
      <c r="F1206" s="25"/>
      <c r="G1206" s="405"/>
    </row>
    <row r="1207" spans="1:9" s="2" customFormat="1" ht="15.75" customHeight="1">
      <c r="A1207" s="11"/>
      <c r="B1207" s="8"/>
      <c r="C1207" s="10"/>
      <c r="D1207" s="42"/>
      <c r="E1207" s="34"/>
      <c r="F1207" s="25"/>
      <c r="G1207" s="405"/>
    </row>
    <row r="1208" spans="1:9" s="2" customFormat="1" ht="15.75">
      <c r="A1208" s="11"/>
      <c r="B1208" s="8"/>
      <c r="C1208" s="10"/>
      <c r="D1208" s="42"/>
      <c r="E1208" s="34"/>
      <c r="F1208" s="25"/>
      <c r="G1208" s="405"/>
    </row>
    <row r="1209" spans="1:9" s="2" customFormat="1" ht="15.75" customHeight="1">
      <c r="A1209" s="11"/>
      <c r="B1209" s="8"/>
      <c r="C1209" s="10"/>
      <c r="D1209" s="42"/>
      <c r="E1209" s="34"/>
      <c r="F1209" s="25"/>
      <c r="G1209" s="405"/>
    </row>
    <row r="1210" spans="1:9" s="2" customFormat="1" ht="148.5" customHeight="1">
      <c r="A1210" s="11"/>
      <c r="B1210" s="8"/>
      <c r="C1210" s="10"/>
      <c r="D1210" s="42"/>
      <c r="E1210" s="34"/>
      <c r="F1210" s="25"/>
      <c r="G1210" s="405"/>
    </row>
    <row r="1211" spans="1:9" s="2" customFormat="1" ht="168.75" customHeight="1">
      <c r="A1211" s="11"/>
      <c r="B1211" s="8"/>
      <c r="C1211" s="10"/>
      <c r="D1211" s="42"/>
      <c r="E1211" s="34"/>
      <c r="F1211" s="25"/>
      <c r="G1211" s="397"/>
    </row>
    <row r="1212" spans="1:9" s="2" customFormat="1" ht="16.5" customHeight="1">
      <c r="A1212" s="11"/>
      <c r="B1212" s="8"/>
      <c r="C1212" s="10"/>
      <c r="D1212" s="42"/>
      <c r="E1212" s="34"/>
      <c r="F1212" s="25"/>
      <c r="G1212" s="405"/>
    </row>
    <row r="1213" spans="1:9" s="2" customFormat="1" ht="15.75">
      <c r="A1213" s="11"/>
      <c r="B1213" s="8"/>
      <c r="C1213" s="10"/>
      <c r="D1213" s="42"/>
      <c r="E1213" s="34"/>
      <c r="F1213" s="25"/>
      <c r="G1213" s="400"/>
      <c r="H1213" s="1"/>
      <c r="I1213" s="1"/>
    </row>
    <row r="1214" spans="1:9" s="2" customFormat="1" ht="14.25" customHeight="1">
      <c r="A1214" s="11"/>
      <c r="B1214" s="8"/>
      <c r="C1214" s="10"/>
      <c r="D1214" s="42"/>
      <c r="E1214" s="34"/>
      <c r="F1214" s="25"/>
      <c r="G1214" s="406"/>
      <c r="H1214" s="35"/>
      <c r="I1214" s="35"/>
    </row>
    <row r="1216" spans="1:9" s="35" customFormat="1" ht="18">
      <c r="A1216" s="11"/>
      <c r="B1216" s="8"/>
      <c r="C1216" s="10"/>
      <c r="D1216" s="42"/>
      <c r="E1216" s="34"/>
      <c r="F1216" s="25"/>
      <c r="G1216" s="400"/>
      <c r="H1216" s="1"/>
      <c r="I1216" s="1"/>
    </row>
    <row r="1217" spans="1:9" ht="15.75">
      <c r="G1217" s="398"/>
      <c r="H1217" s="2"/>
      <c r="I1217" s="2"/>
    </row>
    <row r="1218" spans="1:9" ht="15.75">
      <c r="G1218" s="397"/>
      <c r="H1218" s="2"/>
      <c r="I1218" s="2"/>
    </row>
    <row r="1219" spans="1:9" s="2" customFormat="1" ht="15.75">
      <c r="A1219" s="11"/>
      <c r="B1219" s="8"/>
      <c r="C1219" s="10"/>
      <c r="D1219" s="42"/>
      <c r="E1219" s="34"/>
      <c r="F1219" s="25"/>
      <c r="G1219" s="400"/>
      <c r="H1219" s="1"/>
      <c r="I1219" s="1"/>
    </row>
    <row r="1220" spans="1:9" s="2" customFormat="1" ht="20.25">
      <c r="A1220" s="11"/>
      <c r="B1220" s="8"/>
      <c r="C1220" s="10"/>
      <c r="D1220" s="42"/>
      <c r="E1220" s="34"/>
      <c r="F1220" s="25"/>
      <c r="G1220" s="407"/>
    </row>
    <row r="1221" spans="1:9" ht="20.25">
      <c r="G1221" s="407"/>
      <c r="H1221" s="2"/>
      <c r="I1221" s="2"/>
    </row>
    <row r="1222" spans="1:9" s="2" customFormat="1" ht="20.25">
      <c r="A1222" s="11"/>
      <c r="B1222" s="8"/>
      <c r="C1222" s="10"/>
      <c r="D1222" s="42"/>
      <c r="E1222" s="34"/>
      <c r="F1222" s="25"/>
      <c r="G1222" s="407"/>
    </row>
    <row r="1223" spans="1:9" s="2" customFormat="1" ht="20.25">
      <c r="A1223" s="11"/>
      <c r="B1223" s="8"/>
      <c r="C1223" s="10"/>
      <c r="D1223" s="42"/>
      <c r="E1223" s="34"/>
      <c r="F1223" s="25"/>
      <c r="G1223" s="407"/>
    </row>
    <row r="1224" spans="1:9" s="2" customFormat="1" ht="12.75" customHeight="1">
      <c r="A1224" s="11"/>
      <c r="B1224" s="8"/>
      <c r="C1224" s="10"/>
      <c r="D1224" s="42"/>
      <c r="E1224" s="34"/>
      <c r="F1224" s="25"/>
      <c r="G1224" s="407"/>
    </row>
    <row r="1225" spans="1:9" s="2" customFormat="1" ht="15.75" customHeight="1">
      <c r="A1225" s="11"/>
      <c r="B1225" s="8"/>
      <c r="C1225" s="10"/>
      <c r="D1225" s="42"/>
      <c r="E1225" s="34"/>
      <c r="F1225" s="25"/>
      <c r="G1225" s="407"/>
    </row>
    <row r="1226" spans="1:9" s="2" customFormat="1" ht="17.25" customHeight="1">
      <c r="A1226" s="11"/>
      <c r="B1226" s="8"/>
      <c r="C1226" s="10"/>
      <c r="D1226" s="42"/>
      <c r="E1226" s="34"/>
      <c r="F1226" s="25"/>
      <c r="G1226" s="407"/>
    </row>
    <row r="1227" spans="1:9" s="2" customFormat="1" ht="17.25" customHeight="1">
      <c r="A1227" s="11"/>
      <c r="B1227" s="8"/>
      <c r="C1227" s="10"/>
      <c r="D1227" s="42"/>
      <c r="E1227" s="34"/>
      <c r="F1227" s="25"/>
      <c r="G1227" s="407"/>
    </row>
    <row r="1228" spans="1:9" s="2" customFormat="1" ht="17.25" customHeight="1">
      <c r="A1228" s="11"/>
      <c r="B1228" s="8"/>
      <c r="C1228" s="10"/>
      <c r="D1228" s="42"/>
      <c r="E1228" s="34"/>
      <c r="F1228" s="25"/>
      <c r="G1228" s="407"/>
    </row>
    <row r="1229" spans="1:9" s="2" customFormat="1" ht="15.75">
      <c r="A1229" s="11"/>
      <c r="B1229" s="8"/>
      <c r="C1229" s="10"/>
      <c r="D1229" s="42"/>
      <c r="E1229" s="34"/>
      <c r="F1229" s="25"/>
      <c r="G1229" s="400"/>
      <c r="H1229" s="1"/>
      <c r="I1229" s="1"/>
    </row>
    <row r="1230" spans="1:9" s="2" customFormat="1" ht="15.75">
      <c r="A1230" s="11"/>
      <c r="B1230" s="8"/>
      <c r="C1230" s="10"/>
      <c r="D1230" s="42"/>
      <c r="E1230" s="34"/>
      <c r="F1230" s="25"/>
      <c r="G1230" s="400"/>
      <c r="H1230" s="1"/>
      <c r="I1230" s="1"/>
    </row>
    <row r="1232" spans="1:9" ht="15.75">
      <c r="G1232" s="405"/>
      <c r="H1232" s="2"/>
      <c r="I1232" s="2"/>
    </row>
    <row r="1234" spans="1:9" s="2" customFormat="1" ht="15.75">
      <c r="A1234" s="11"/>
      <c r="B1234" s="8"/>
      <c r="C1234" s="10"/>
      <c r="D1234" s="42"/>
      <c r="E1234" s="34"/>
      <c r="F1234" s="25"/>
      <c r="G1234" s="400"/>
      <c r="H1234" s="1"/>
      <c r="I1234" s="1"/>
    </row>
    <row r="1235" spans="1:9" ht="15.75">
      <c r="G1235" s="405"/>
      <c r="H1235" s="2"/>
      <c r="I1235" s="2"/>
    </row>
    <row r="1237" spans="1:9" s="2" customFormat="1" ht="15.75">
      <c r="A1237" s="11"/>
      <c r="B1237" s="8"/>
      <c r="C1237" s="10"/>
      <c r="D1237" s="42"/>
      <c r="E1237" s="34"/>
      <c r="F1237" s="25"/>
      <c r="G1237" s="400"/>
      <c r="H1237" s="1"/>
      <c r="I1237" s="1"/>
    </row>
    <row r="1239" spans="1:9" ht="18">
      <c r="H1239" s="35"/>
      <c r="I1239" s="35"/>
    </row>
    <row r="1241" spans="1:9" s="35" customFormat="1" ht="18">
      <c r="A1241" s="11"/>
      <c r="B1241" s="8"/>
      <c r="C1241" s="10"/>
      <c r="D1241" s="42"/>
      <c r="E1241" s="34"/>
      <c r="F1241" s="25"/>
      <c r="G1241" s="400"/>
      <c r="H1241" s="1"/>
      <c r="I1241" s="1"/>
    </row>
    <row r="1242" spans="1:9">
      <c r="G1242" s="408"/>
    </row>
    <row r="1243" spans="1:9">
      <c r="G1243" s="408"/>
    </row>
    <row r="1244" spans="1:9">
      <c r="G1244" s="408"/>
    </row>
    <row r="1245" spans="1:9">
      <c r="G1245" s="408"/>
    </row>
    <row r="1246" spans="1:9">
      <c r="G1246" s="408"/>
    </row>
    <row r="1247" spans="1:9">
      <c r="G1247" s="408"/>
    </row>
    <row r="1248" spans="1:9">
      <c r="G1248" s="408"/>
    </row>
    <row r="1249" spans="1:9" ht="15.75">
      <c r="G1249" s="409"/>
      <c r="H1249" s="2"/>
      <c r="I1249" s="2"/>
    </row>
    <row r="1250" spans="1:9">
      <c r="G1250" s="408"/>
    </row>
    <row r="1251" spans="1:9" s="2" customFormat="1" ht="15.75">
      <c r="A1251" s="11"/>
      <c r="B1251" s="8"/>
      <c r="C1251" s="10"/>
      <c r="D1251" s="42"/>
      <c r="E1251" s="34"/>
      <c r="F1251" s="25"/>
      <c r="G1251" s="409"/>
    </row>
    <row r="1252" spans="1:9" ht="15.75">
      <c r="G1252" s="409"/>
      <c r="H1252" s="2"/>
      <c r="I1252" s="2"/>
    </row>
    <row r="1253" spans="1:9" s="2" customFormat="1" ht="15.75">
      <c r="A1253" s="11"/>
      <c r="B1253" s="8"/>
      <c r="C1253" s="10"/>
      <c r="D1253" s="42"/>
      <c r="E1253" s="34"/>
      <c r="F1253" s="25"/>
      <c r="G1253" s="408"/>
      <c r="H1253" s="1"/>
      <c r="I1253" s="1"/>
    </row>
    <row r="1254" spans="1:9" s="2" customFormat="1" ht="15.75">
      <c r="A1254" s="11"/>
      <c r="B1254" s="8"/>
      <c r="C1254" s="10"/>
      <c r="D1254" s="42"/>
      <c r="E1254" s="34"/>
      <c r="F1254" s="25"/>
      <c r="G1254" s="410"/>
      <c r="H1254" s="37"/>
      <c r="I1254" s="37"/>
    </row>
    <row r="1255" spans="1:9">
      <c r="G1255" s="408"/>
    </row>
    <row r="1256" spans="1:9" s="37" customFormat="1" ht="15.75">
      <c r="A1256" s="11"/>
      <c r="B1256" s="8"/>
      <c r="C1256" s="10"/>
      <c r="D1256" s="42"/>
      <c r="E1256" s="34"/>
      <c r="F1256" s="25"/>
      <c r="G1256" s="409"/>
      <c r="H1256" s="2"/>
      <c r="I1256" s="2"/>
    </row>
    <row r="1257" spans="1:9" ht="15.75">
      <c r="G1257" s="409"/>
      <c r="H1257" s="2"/>
      <c r="I1257" s="2"/>
    </row>
    <row r="1258" spans="1:9" s="2" customFormat="1" ht="15.75">
      <c r="A1258" s="11"/>
      <c r="B1258" s="8"/>
      <c r="C1258" s="10"/>
      <c r="D1258" s="42"/>
      <c r="E1258" s="34"/>
      <c r="F1258" s="25"/>
      <c r="G1258" s="409"/>
    </row>
    <row r="1259" spans="1:9" s="2" customFormat="1" ht="15.75">
      <c r="A1259" s="11"/>
      <c r="B1259" s="8"/>
      <c r="C1259" s="10"/>
      <c r="D1259" s="42"/>
      <c r="E1259" s="34"/>
      <c r="F1259" s="25"/>
      <c r="G1259" s="409"/>
    </row>
    <row r="1260" spans="1:9" s="2" customFormat="1" ht="15.75">
      <c r="A1260" s="11"/>
      <c r="B1260" s="8"/>
      <c r="C1260" s="10"/>
      <c r="D1260" s="42"/>
      <c r="E1260" s="34"/>
      <c r="F1260" s="25"/>
      <c r="G1260" s="408"/>
      <c r="H1260" s="1"/>
      <c r="I1260" s="1"/>
    </row>
    <row r="1261" spans="1:9" s="2" customFormat="1" ht="15.75">
      <c r="A1261" s="11"/>
      <c r="B1261" s="8"/>
      <c r="C1261" s="10"/>
      <c r="D1261" s="42"/>
      <c r="E1261" s="34"/>
      <c r="F1261" s="25"/>
      <c r="G1261" s="409"/>
    </row>
    <row r="1262" spans="1:9" ht="15.75">
      <c r="G1262" s="409"/>
      <c r="H1262" s="2"/>
      <c r="I1262" s="2"/>
    </row>
    <row r="1263" spans="1:9" s="2" customFormat="1" ht="15.75">
      <c r="A1263" s="11"/>
      <c r="B1263" s="8"/>
      <c r="C1263" s="10"/>
      <c r="D1263" s="42"/>
      <c r="E1263" s="34"/>
      <c r="F1263" s="25"/>
      <c r="G1263" s="409"/>
    </row>
    <row r="1264" spans="1:9" s="2" customFormat="1" ht="15.75">
      <c r="A1264" s="11"/>
      <c r="B1264" s="8"/>
      <c r="C1264" s="10"/>
      <c r="D1264" s="42"/>
      <c r="E1264" s="34"/>
      <c r="F1264" s="25"/>
      <c r="G1264" s="409"/>
    </row>
    <row r="1265" spans="1:9" s="2" customFormat="1" ht="15.75">
      <c r="A1265" s="11"/>
      <c r="B1265" s="8"/>
      <c r="C1265" s="10"/>
      <c r="D1265" s="42"/>
      <c r="E1265" s="34"/>
      <c r="F1265" s="25"/>
      <c r="G1265" s="409"/>
    </row>
    <row r="1266" spans="1:9" s="2" customFormat="1" ht="15.75">
      <c r="A1266" s="11"/>
      <c r="B1266" s="8"/>
      <c r="C1266" s="10"/>
      <c r="D1266" s="42"/>
      <c r="E1266" s="34"/>
      <c r="F1266" s="25"/>
      <c r="G1266" s="409"/>
    </row>
    <row r="1267" spans="1:9" s="2" customFormat="1" ht="15.75">
      <c r="A1267" s="11"/>
      <c r="B1267" s="8"/>
      <c r="C1267" s="10"/>
      <c r="D1267" s="42"/>
      <c r="E1267" s="34"/>
      <c r="F1267" s="25"/>
      <c r="G1267" s="409"/>
    </row>
    <row r="1268" spans="1:9" s="2" customFormat="1" ht="15.75">
      <c r="A1268" s="11"/>
      <c r="B1268" s="8"/>
      <c r="C1268" s="10"/>
      <c r="D1268" s="42"/>
      <c r="E1268" s="34"/>
      <c r="F1268" s="25"/>
      <c r="G1268" s="409"/>
    </row>
    <row r="1269" spans="1:9" s="2" customFormat="1" ht="15.75">
      <c r="A1269" s="11"/>
      <c r="B1269" s="8"/>
      <c r="C1269" s="10"/>
      <c r="D1269" s="42"/>
      <c r="E1269" s="34"/>
      <c r="F1269" s="25"/>
      <c r="G1269" s="409"/>
    </row>
    <row r="1270" spans="1:9" s="2" customFormat="1" ht="15.75">
      <c r="A1270" s="11"/>
      <c r="B1270" s="8"/>
      <c r="C1270" s="10"/>
      <c r="D1270" s="42"/>
      <c r="E1270" s="34"/>
      <c r="F1270" s="25"/>
      <c r="G1270" s="409"/>
    </row>
    <row r="1271" spans="1:9" s="2" customFormat="1" ht="15.75">
      <c r="A1271" s="11"/>
      <c r="B1271" s="8"/>
      <c r="C1271" s="10"/>
      <c r="D1271" s="42"/>
      <c r="E1271" s="34"/>
      <c r="F1271" s="25"/>
      <c r="G1271" s="409"/>
    </row>
    <row r="1272" spans="1:9" s="2" customFormat="1" ht="15.75">
      <c r="A1272" s="11"/>
      <c r="B1272" s="8"/>
      <c r="C1272" s="10"/>
      <c r="D1272" s="42"/>
      <c r="E1272" s="34"/>
      <c r="F1272" s="25"/>
      <c r="G1272" s="409"/>
    </row>
    <row r="1273" spans="1:9" s="2" customFormat="1" ht="15.75">
      <c r="A1273" s="11"/>
      <c r="B1273" s="8"/>
      <c r="C1273" s="10"/>
      <c r="D1273" s="42"/>
      <c r="E1273" s="34"/>
      <c r="F1273" s="25"/>
      <c r="G1273" s="409"/>
    </row>
    <row r="1274" spans="1:9" s="2" customFormat="1" ht="15.75">
      <c r="A1274" s="11"/>
      <c r="B1274" s="8"/>
      <c r="C1274" s="10"/>
      <c r="D1274" s="42"/>
      <c r="E1274" s="34"/>
      <c r="F1274" s="25"/>
      <c r="G1274" s="409"/>
    </row>
    <row r="1275" spans="1:9" s="2" customFormat="1" ht="15.75">
      <c r="A1275" s="11"/>
      <c r="B1275" s="8"/>
      <c r="C1275" s="10"/>
      <c r="D1275" s="42"/>
      <c r="E1275" s="34"/>
      <c r="F1275" s="25"/>
      <c r="G1275" s="409"/>
    </row>
    <row r="1276" spans="1:9" s="2" customFormat="1" ht="15.75">
      <c r="A1276" s="11"/>
      <c r="B1276" s="8"/>
      <c r="C1276" s="10"/>
      <c r="D1276" s="42"/>
      <c r="E1276" s="34"/>
      <c r="F1276" s="25"/>
      <c r="G1276" s="409"/>
    </row>
    <row r="1277" spans="1:9" s="2" customFormat="1" ht="15.75">
      <c r="A1277" s="11"/>
      <c r="B1277" s="8"/>
      <c r="C1277" s="10"/>
      <c r="D1277" s="42"/>
      <c r="E1277" s="34"/>
      <c r="F1277" s="25"/>
      <c r="G1277" s="400"/>
      <c r="H1277" s="1"/>
      <c r="I1277" s="1"/>
    </row>
    <row r="1278" spans="1:9" s="2" customFormat="1" ht="15.75">
      <c r="A1278" s="11"/>
      <c r="B1278" s="8"/>
      <c r="C1278" s="10"/>
      <c r="D1278" s="42"/>
      <c r="E1278" s="34"/>
      <c r="F1278" s="25"/>
      <c r="G1278" s="409"/>
    </row>
    <row r="1279" spans="1:9" ht="15.75">
      <c r="G1279" s="409"/>
      <c r="H1279" s="2"/>
      <c r="I1279" s="2"/>
    </row>
    <row r="1280" spans="1:9" s="2" customFormat="1" ht="15.75">
      <c r="A1280" s="11"/>
      <c r="B1280" s="8"/>
      <c r="C1280" s="10"/>
      <c r="D1280" s="42"/>
      <c r="E1280" s="34"/>
      <c r="F1280" s="25"/>
      <c r="G1280" s="409"/>
    </row>
    <row r="1281" spans="1:9" s="2" customFormat="1" ht="15.75">
      <c r="A1281" s="11"/>
      <c r="B1281" s="8"/>
      <c r="C1281" s="10"/>
      <c r="D1281" s="42"/>
      <c r="E1281" s="34"/>
      <c r="F1281" s="25"/>
      <c r="G1281" s="409"/>
    </row>
    <row r="1282" spans="1:9" s="2" customFormat="1" ht="15.75">
      <c r="A1282" s="11"/>
      <c r="B1282" s="8"/>
      <c r="C1282" s="10"/>
      <c r="D1282" s="42"/>
      <c r="E1282" s="34"/>
      <c r="F1282" s="25"/>
      <c r="G1282" s="409"/>
    </row>
    <row r="1283" spans="1:9" s="2" customFormat="1" ht="15.75">
      <c r="A1283" s="11"/>
      <c r="B1283" s="8"/>
      <c r="C1283" s="10"/>
      <c r="D1283" s="42"/>
      <c r="E1283" s="34"/>
      <c r="F1283" s="25"/>
      <c r="G1283" s="408"/>
      <c r="H1283" s="1"/>
      <c r="I1283" s="1"/>
    </row>
    <row r="1284" spans="1:9" s="2" customFormat="1" ht="15.75">
      <c r="A1284" s="11"/>
      <c r="B1284" s="8"/>
      <c r="C1284" s="10"/>
      <c r="D1284" s="42"/>
      <c r="E1284" s="34"/>
      <c r="F1284" s="25"/>
      <c r="G1284" s="409"/>
    </row>
    <row r="1286" spans="1:9" s="2" customFormat="1" ht="15.75">
      <c r="A1286" s="11"/>
      <c r="B1286" s="8"/>
      <c r="C1286" s="10"/>
      <c r="D1286" s="42"/>
      <c r="E1286" s="34"/>
      <c r="F1286" s="25"/>
      <c r="G1286" s="400"/>
      <c r="H1286" s="1"/>
      <c r="I1286" s="1"/>
    </row>
  </sheetData>
  <customSheetViews>
    <customSheetView guid="{2EAB9275-B354-4D6D-882E-EA57D441B24C}" showPageBreaks="1" zeroValues="0" hiddenRows="1" view="pageBreakPreview" showRuler="0" topLeftCell="A81">
      <selection sqref="A1:F102"/>
      <pageMargins left="0.74803149606299213" right="0.35433070866141736" top="0.98425196850393704" bottom="0.98425196850393704" header="0.39370078740157483" footer="0.51181102362204722"/>
      <pageSetup paperSize="9" firstPageNumber="2" orientation="portrait" useFirstPageNumber="1" horizontalDpi="180" verticalDpi="180" r:id="rId1"/>
      <headerFooter alignWithMargins="0">
        <oddHeader>&amp;LPILON d.o.o. Bjelovar&amp;CPZ-LAM&amp;R&amp;A</oddHeader>
        <oddFooter xml:space="preserve">&amp;RList br. &amp;P od 36 </oddFooter>
      </headerFooter>
    </customSheetView>
    <customSheetView guid="{0A1A1CA6-D03F-4053-9E9F-9D68F3B31338}" scale="50" showPageBreaks="1" zeroValues="0" printArea="1" view="pageBreakPreview" showRuler="0" topLeftCell="A1099">
      <selection activeCell="J1085" sqref="J1085"/>
      <rowBreaks count="46" manualBreakCount="46">
        <brk id="39" max="16383" man="1"/>
        <brk id="81" max="16383" man="1"/>
        <brk id="118" max="16383" man="1"/>
        <brk id="160" max="16383" man="1"/>
        <brk id="194" max="7" man="1"/>
        <brk id="234" max="7" man="1"/>
        <brk id="271" max="16383" man="1"/>
        <brk id="316" max="16383" man="1"/>
        <brk id="352" max="16383" man="1"/>
        <brk id="402" max="7" man="1"/>
        <brk id="440" max="7" man="1"/>
        <brk id="467" max="7" man="1"/>
        <brk id="496" max="7" man="1"/>
        <brk id="538" max="7" man="1"/>
        <brk id="591" max="7" man="1"/>
        <brk id="616" max="7" man="1"/>
        <brk id="652" max="7" man="1"/>
        <brk id="674" max="16383" man="1"/>
        <brk id="711" max="7" man="1"/>
        <brk id="752" max="7" man="1"/>
        <brk id="795" max="7" man="1"/>
        <brk id="820" max="16383" man="1"/>
        <brk id="839" max="16383" man="1"/>
        <brk id="852" max="7" man="1"/>
        <brk id="860" max="16383" man="1"/>
        <brk id="874" max="16383" man="1"/>
        <brk id="885" max="7" man="1"/>
        <brk id="898" max="7" man="1"/>
        <brk id="910" max="16383" man="1"/>
        <brk id="921" max="7" man="1"/>
        <brk id="929" max="16383" man="1"/>
        <brk id="939" max="7" man="1"/>
        <brk id="950" max="7" man="1"/>
        <brk id="965" max="16383" man="1"/>
        <brk id="972" max="7" man="1"/>
        <brk id="979" max="7" man="1"/>
        <brk id="990" max="16383" man="1"/>
        <brk id="1002" max="7" man="1"/>
        <brk id="1014" max="16383" man="1"/>
        <brk id="1022" max="16383" man="1"/>
        <brk id="1026" max="7" man="1"/>
        <brk id="1030" max="16383" man="1"/>
        <brk id="1033" max="16383" man="1"/>
        <brk id="1048" max="7" man="1"/>
        <brk id="1066" max="7" man="1"/>
        <brk id="1130" max="7" man="1"/>
      </rowBreaks>
      <pageMargins left="0.43" right="0.3" top="0.74803149606299213" bottom="0.74803149606299213" header="0.31496062992125984" footer="0.31496062992125984"/>
      <pageSetup paperSize="9" scale="65" firstPageNumber="2" orientation="portrait" useFirstPageNumber="1" horizontalDpi="180" verticalDpi="180" r:id="rId2"/>
      <headerFooter alignWithMargins="0">
        <oddHeader xml:space="preserve">&amp;R
</oddHeader>
        <oddFooter xml:space="preserve">&amp;RList br. &amp;P od 36 </oddFooter>
      </headerFooter>
    </customSheetView>
  </customSheetViews>
  <mergeCells count="65">
    <mergeCell ref="B786:D786"/>
    <mergeCell ref="C23:F23"/>
    <mergeCell ref="C37:F37"/>
    <mergeCell ref="C42:F42"/>
    <mergeCell ref="C47:F47"/>
    <mergeCell ref="C51:F51"/>
    <mergeCell ref="C54:F54"/>
    <mergeCell ref="C57:F57"/>
    <mergeCell ref="C60:F60"/>
    <mergeCell ref="C77:F77"/>
    <mergeCell ref="C89:F89"/>
    <mergeCell ref="C86:F86"/>
    <mergeCell ref="C180:F180"/>
    <mergeCell ref="C177:F177"/>
    <mergeCell ref="C80:F80"/>
    <mergeCell ref="C83:F83"/>
    <mergeCell ref="F1:F3"/>
    <mergeCell ref="C1:D3"/>
    <mergeCell ref="C208:F208"/>
    <mergeCell ref="C217:F217"/>
    <mergeCell ref="A1:B3"/>
    <mergeCell ref="B200:E200"/>
    <mergeCell ref="B212:E212"/>
    <mergeCell ref="A8:E8"/>
    <mergeCell ref="C97:F97"/>
    <mergeCell ref="C146:F146"/>
    <mergeCell ref="C140:F140"/>
    <mergeCell ref="C149:F149"/>
    <mergeCell ref="C152:F152"/>
    <mergeCell ref="C160:F160"/>
    <mergeCell ref="C168:F168"/>
    <mergeCell ref="C183:F183"/>
    <mergeCell ref="B13:D13"/>
    <mergeCell ref="C193:F193"/>
    <mergeCell ref="C197:F197"/>
    <mergeCell ref="C205:F205"/>
    <mergeCell ref="C229:F229"/>
    <mergeCell ref="B726:E726"/>
    <mergeCell ref="B728:D728"/>
    <mergeCell ref="B221:E221"/>
    <mergeCell ref="B449:E449"/>
    <mergeCell ref="B460:E460"/>
    <mergeCell ref="B471:E471"/>
    <mergeCell ref="B477:D477"/>
    <mergeCell ref="B505:E505"/>
    <mergeCell ref="B702:E702"/>
    <mergeCell ref="B711:E711"/>
    <mergeCell ref="B723:E723"/>
    <mergeCell ref="B232:E232"/>
    <mergeCell ref="D807:F809"/>
    <mergeCell ref="B792:D792"/>
    <mergeCell ref="C796:D796"/>
    <mergeCell ref="E796:F796"/>
    <mergeCell ref="B236:D236"/>
    <mergeCell ref="B780:D780"/>
    <mergeCell ref="B782:D782"/>
    <mergeCell ref="B784:D784"/>
    <mergeCell ref="B745:D745"/>
    <mergeCell ref="B516:E516"/>
    <mergeCell ref="B529:E529"/>
    <mergeCell ref="B546:E546"/>
    <mergeCell ref="B562:E562"/>
    <mergeCell ref="B584:E584"/>
    <mergeCell ref="B679:E679"/>
    <mergeCell ref="B761:D761"/>
  </mergeCells>
  <phoneticPr fontId="6" type="noConversion"/>
  <pageMargins left="0.98425196850393704" right="0.59055118110236227" top="0.59055118110236227" bottom="0.59055118110236227" header="0.59055118110236227" footer="0.59055118110236227"/>
  <pageSetup paperSize="9" scale="73" firstPageNumber="0" orientation="portrait" useFirstPageNumber="1" verticalDpi="180" r:id="rId3"/>
  <headerFooter alignWithMargins="0"/>
  <rowBreaks count="47" manualBreakCount="47">
    <brk id="40" max="5" man="1"/>
    <brk id="58" max="5" man="1"/>
    <brk id="87" max="5" man="1"/>
    <brk id="104" max="5" man="1"/>
    <brk id="118" max="5" man="1"/>
    <brk id="130" max="5" man="1"/>
    <brk id="155" max="5" man="1"/>
    <brk id="175" max="5" man="1"/>
    <brk id="189" max="5" man="1"/>
    <brk id="212" max="5" man="1"/>
    <brk id="263" max="5" man="1"/>
    <brk id="282" max="5" man="1"/>
    <brk id="303" max="5" man="1"/>
    <brk id="323" max="5" man="1"/>
    <brk id="334" max="5" man="1"/>
    <brk id="345" max="5" man="1"/>
    <brk id="354" max="5" man="1"/>
    <brk id="366" max="5" man="1"/>
    <brk id="378" max="5" man="1"/>
    <brk id="398" max="5" man="1"/>
    <brk id="423" max="5" man="1"/>
    <brk id="436" max="5" man="1"/>
    <brk id="455" max="5" man="1"/>
    <brk id="473" max="5" man="1"/>
    <brk id="497" max="5" man="1"/>
    <brk id="522" max="5" man="1"/>
    <brk id="546" max="5" man="1"/>
    <brk id="571" max="5" man="1"/>
    <brk id="585" max="5" man="1"/>
    <brk id="596" max="5" man="1"/>
    <brk id="608" max="5" man="1"/>
    <brk id="617" max="5" man="1"/>
    <brk id="626" max="5" man="1"/>
    <brk id="635" max="5" man="1"/>
    <brk id="644" max="5" man="1"/>
    <brk id="656" max="5" man="1"/>
    <brk id="668" max="5" man="1"/>
    <brk id="680" max="5" man="1"/>
    <brk id="696" max="5" man="1"/>
    <brk id="724" max="5" man="1"/>
    <brk id="775" max="5" man="1"/>
    <brk id="1128" max="16383" man="1"/>
    <brk id="1147" max="16383" man="1"/>
    <brk id="1174" max="16383" man="1"/>
    <brk id="1192" max="16383" man="1"/>
    <brk id="1212" max="6" man="1"/>
    <brk id="1226"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6"/>
  <sheetViews>
    <sheetView showZeros="0" zoomScaleNormal="100" zoomScaleSheetLayoutView="100" zoomScalePageLayoutView="115" workbookViewId="0">
      <selection activeCell="G129" sqref="G129"/>
    </sheetView>
  </sheetViews>
  <sheetFormatPr defaultRowHeight="15"/>
  <cols>
    <col min="1" max="1" width="4.28515625" style="327" bestFit="1" customWidth="1"/>
    <col min="2" max="2" width="45.7109375" style="388" customWidth="1"/>
    <col min="3" max="3" width="7.7109375" style="323" customWidth="1"/>
    <col min="4" max="4" width="5.7109375" style="324" customWidth="1"/>
    <col min="5" max="5" width="10.7109375" style="323" customWidth="1"/>
    <col min="6" max="6" width="3.7109375" style="323" customWidth="1"/>
    <col min="7" max="7" width="11.7109375" style="325" customWidth="1"/>
    <col min="8" max="256" width="9.140625" style="326"/>
    <col min="257" max="257" width="3.7109375" style="326" customWidth="1"/>
    <col min="258" max="258" width="45.7109375" style="326" customWidth="1"/>
    <col min="259" max="259" width="7.7109375" style="326" customWidth="1"/>
    <col min="260" max="260" width="5.7109375" style="326" customWidth="1"/>
    <col min="261" max="261" width="10.7109375" style="326" customWidth="1"/>
    <col min="262" max="262" width="3.7109375" style="326" customWidth="1"/>
    <col min="263" max="263" width="11.7109375" style="326" customWidth="1"/>
    <col min="264" max="512" width="9.140625" style="326"/>
    <col min="513" max="513" width="3.7109375" style="326" customWidth="1"/>
    <col min="514" max="514" width="45.7109375" style="326" customWidth="1"/>
    <col min="515" max="515" width="7.7109375" style="326" customWidth="1"/>
    <col min="516" max="516" width="5.7109375" style="326" customWidth="1"/>
    <col min="517" max="517" width="10.7109375" style="326" customWidth="1"/>
    <col min="518" max="518" width="3.7109375" style="326" customWidth="1"/>
    <col min="519" max="519" width="11.7109375" style="326" customWidth="1"/>
    <col min="520" max="768" width="9.140625" style="326"/>
    <col min="769" max="769" width="3.7109375" style="326" customWidth="1"/>
    <col min="770" max="770" width="45.7109375" style="326" customWidth="1"/>
    <col min="771" max="771" width="7.7109375" style="326" customWidth="1"/>
    <col min="772" max="772" width="5.7109375" style="326" customWidth="1"/>
    <col min="773" max="773" width="10.7109375" style="326" customWidth="1"/>
    <col min="774" max="774" width="3.7109375" style="326" customWidth="1"/>
    <col min="775" max="775" width="11.7109375" style="326" customWidth="1"/>
    <col min="776" max="1024" width="9.140625" style="326"/>
    <col min="1025" max="1025" width="3.7109375" style="326" customWidth="1"/>
    <col min="1026" max="1026" width="45.7109375" style="326" customWidth="1"/>
    <col min="1027" max="1027" width="7.7109375" style="326" customWidth="1"/>
    <col min="1028" max="1028" width="5.7109375" style="326" customWidth="1"/>
    <col min="1029" max="1029" width="10.7109375" style="326" customWidth="1"/>
    <col min="1030" max="1030" width="3.7109375" style="326" customWidth="1"/>
    <col min="1031" max="1031" width="11.7109375" style="326" customWidth="1"/>
    <col min="1032" max="1280" width="9.140625" style="326"/>
    <col min="1281" max="1281" width="3.7109375" style="326" customWidth="1"/>
    <col min="1282" max="1282" width="45.7109375" style="326" customWidth="1"/>
    <col min="1283" max="1283" width="7.7109375" style="326" customWidth="1"/>
    <col min="1284" max="1284" width="5.7109375" style="326" customWidth="1"/>
    <col min="1285" max="1285" width="10.7109375" style="326" customWidth="1"/>
    <col min="1286" max="1286" width="3.7109375" style="326" customWidth="1"/>
    <col min="1287" max="1287" width="11.7109375" style="326" customWidth="1"/>
    <col min="1288" max="1536" width="9.140625" style="326"/>
    <col min="1537" max="1537" width="3.7109375" style="326" customWidth="1"/>
    <col min="1538" max="1538" width="45.7109375" style="326" customWidth="1"/>
    <col min="1539" max="1539" width="7.7109375" style="326" customWidth="1"/>
    <col min="1540" max="1540" width="5.7109375" style="326" customWidth="1"/>
    <col min="1541" max="1541" width="10.7109375" style="326" customWidth="1"/>
    <col min="1542" max="1542" width="3.7109375" style="326" customWidth="1"/>
    <col min="1543" max="1543" width="11.7109375" style="326" customWidth="1"/>
    <col min="1544" max="1792" width="9.140625" style="326"/>
    <col min="1793" max="1793" width="3.7109375" style="326" customWidth="1"/>
    <col min="1794" max="1794" width="45.7109375" style="326" customWidth="1"/>
    <col min="1795" max="1795" width="7.7109375" style="326" customWidth="1"/>
    <col min="1796" max="1796" width="5.7109375" style="326" customWidth="1"/>
    <col min="1797" max="1797" width="10.7109375" style="326" customWidth="1"/>
    <col min="1798" max="1798" width="3.7109375" style="326" customWidth="1"/>
    <col min="1799" max="1799" width="11.7109375" style="326" customWidth="1"/>
    <col min="1800" max="2048" width="9.140625" style="326"/>
    <col min="2049" max="2049" width="3.7109375" style="326" customWidth="1"/>
    <col min="2050" max="2050" width="45.7109375" style="326" customWidth="1"/>
    <col min="2051" max="2051" width="7.7109375" style="326" customWidth="1"/>
    <col min="2052" max="2052" width="5.7109375" style="326" customWidth="1"/>
    <col min="2053" max="2053" width="10.7109375" style="326" customWidth="1"/>
    <col min="2054" max="2054" width="3.7109375" style="326" customWidth="1"/>
    <col min="2055" max="2055" width="11.7109375" style="326" customWidth="1"/>
    <col min="2056" max="2304" width="9.140625" style="326"/>
    <col min="2305" max="2305" width="3.7109375" style="326" customWidth="1"/>
    <col min="2306" max="2306" width="45.7109375" style="326" customWidth="1"/>
    <col min="2307" max="2307" width="7.7109375" style="326" customWidth="1"/>
    <col min="2308" max="2308" width="5.7109375" style="326" customWidth="1"/>
    <col min="2309" max="2309" width="10.7109375" style="326" customWidth="1"/>
    <col min="2310" max="2310" width="3.7109375" style="326" customWidth="1"/>
    <col min="2311" max="2311" width="11.7109375" style="326" customWidth="1"/>
    <col min="2312" max="2560" width="9.140625" style="326"/>
    <col min="2561" max="2561" width="3.7109375" style="326" customWidth="1"/>
    <col min="2562" max="2562" width="45.7109375" style="326" customWidth="1"/>
    <col min="2563" max="2563" width="7.7109375" style="326" customWidth="1"/>
    <col min="2564" max="2564" width="5.7109375" style="326" customWidth="1"/>
    <col min="2565" max="2565" width="10.7109375" style="326" customWidth="1"/>
    <col min="2566" max="2566" width="3.7109375" style="326" customWidth="1"/>
    <col min="2567" max="2567" width="11.7109375" style="326" customWidth="1"/>
    <col min="2568" max="2816" width="9.140625" style="326"/>
    <col min="2817" max="2817" width="3.7109375" style="326" customWidth="1"/>
    <col min="2818" max="2818" width="45.7109375" style="326" customWidth="1"/>
    <col min="2819" max="2819" width="7.7109375" style="326" customWidth="1"/>
    <col min="2820" max="2820" width="5.7109375" style="326" customWidth="1"/>
    <col min="2821" max="2821" width="10.7109375" style="326" customWidth="1"/>
    <col min="2822" max="2822" width="3.7109375" style="326" customWidth="1"/>
    <col min="2823" max="2823" width="11.7109375" style="326" customWidth="1"/>
    <col min="2824" max="3072" width="9.140625" style="326"/>
    <col min="3073" max="3073" width="3.7109375" style="326" customWidth="1"/>
    <col min="3074" max="3074" width="45.7109375" style="326" customWidth="1"/>
    <col min="3075" max="3075" width="7.7109375" style="326" customWidth="1"/>
    <col min="3076" max="3076" width="5.7109375" style="326" customWidth="1"/>
    <col min="3077" max="3077" width="10.7109375" style="326" customWidth="1"/>
    <col min="3078" max="3078" width="3.7109375" style="326" customWidth="1"/>
    <col min="3079" max="3079" width="11.7109375" style="326" customWidth="1"/>
    <col min="3080" max="3328" width="9.140625" style="326"/>
    <col min="3329" max="3329" width="3.7109375" style="326" customWidth="1"/>
    <col min="3330" max="3330" width="45.7109375" style="326" customWidth="1"/>
    <col min="3331" max="3331" width="7.7109375" style="326" customWidth="1"/>
    <col min="3332" max="3332" width="5.7109375" style="326" customWidth="1"/>
    <col min="3333" max="3333" width="10.7109375" style="326" customWidth="1"/>
    <col min="3334" max="3334" width="3.7109375" style="326" customWidth="1"/>
    <col min="3335" max="3335" width="11.7109375" style="326" customWidth="1"/>
    <col min="3336" max="3584" width="9.140625" style="326"/>
    <col min="3585" max="3585" width="3.7109375" style="326" customWidth="1"/>
    <col min="3586" max="3586" width="45.7109375" style="326" customWidth="1"/>
    <col min="3587" max="3587" width="7.7109375" style="326" customWidth="1"/>
    <col min="3588" max="3588" width="5.7109375" style="326" customWidth="1"/>
    <col min="3589" max="3589" width="10.7109375" style="326" customWidth="1"/>
    <col min="3590" max="3590" width="3.7109375" style="326" customWidth="1"/>
    <col min="3591" max="3591" width="11.7109375" style="326" customWidth="1"/>
    <col min="3592" max="3840" width="9.140625" style="326"/>
    <col min="3841" max="3841" width="3.7109375" style="326" customWidth="1"/>
    <col min="3842" max="3842" width="45.7109375" style="326" customWidth="1"/>
    <col min="3843" max="3843" width="7.7109375" style="326" customWidth="1"/>
    <col min="3844" max="3844" width="5.7109375" style="326" customWidth="1"/>
    <col min="3845" max="3845" width="10.7109375" style="326" customWidth="1"/>
    <col min="3846" max="3846" width="3.7109375" style="326" customWidth="1"/>
    <col min="3847" max="3847" width="11.7109375" style="326" customWidth="1"/>
    <col min="3848" max="4096" width="9.140625" style="326"/>
    <col min="4097" max="4097" width="3.7109375" style="326" customWidth="1"/>
    <col min="4098" max="4098" width="45.7109375" style="326" customWidth="1"/>
    <col min="4099" max="4099" width="7.7109375" style="326" customWidth="1"/>
    <col min="4100" max="4100" width="5.7109375" style="326" customWidth="1"/>
    <col min="4101" max="4101" width="10.7109375" style="326" customWidth="1"/>
    <col min="4102" max="4102" width="3.7109375" style="326" customWidth="1"/>
    <col min="4103" max="4103" width="11.7109375" style="326" customWidth="1"/>
    <col min="4104" max="4352" width="9.140625" style="326"/>
    <col min="4353" max="4353" width="3.7109375" style="326" customWidth="1"/>
    <col min="4354" max="4354" width="45.7109375" style="326" customWidth="1"/>
    <col min="4355" max="4355" width="7.7109375" style="326" customWidth="1"/>
    <col min="4356" max="4356" width="5.7109375" style="326" customWidth="1"/>
    <col min="4357" max="4357" width="10.7109375" style="326" customWidth="1"/>
    <col min="4358" max="4358" width="3.7109375" style="326" customWidth="1"/>
    <col min="4359" max="4359" width="11.7109375" style="326" customWidth="1"/>
    <col min="4360" max="4608" width="9.140625" style="326"/>
    <col min="4609" max="4609" width="3.7109375" style="326" customWidth="1"/>
    <col min="4610" max="4610" width="45.7109375" style="326" customWidth="1"/>
    <col min="4611" max="4611" width="7.7109375" style="326" customWidth="1"/>
    <col min="4612" max="4612" width="5.7109375" style="326" customWidth="1"/>
    <col min="4613" max="4613" width="10.7109375" style="326" customWidth="1"/>
    <col min="4614" max="4614" width="3.7109375" style="326" customWidth="1"/>
    <col min="4615" max="4615" width="11.7109375" style="326" customWidth="1"/>
    <col min="4616" max="4864" width="9.140625" style="326"/>
    <col min="4865" max="4865" width="3.7109375" style="326" customWidth="1"/>
    <col min="4866" max="4866" width="45.7109375" style="326" customWidth="1"/>
    <col min="4867" max="4867" width="7.7109375" style="326" customWidth="1"/>
    <col min="4868" max="4868" width="5.7109375" style="326" customWidth="1"/>
    <col min="4869" max="4869" width="10.7109375" style="326" customWidth="1"/>
    <col min="4870" max="4870" width="3.7109375" style="326" customWidth="1"/>
    <col min="4871" max="4871" width="11.7109375" style="326" customWidth="1"/>
    <col min="4872" max="5120" width="9.140625" style="326"/>
    <col min="5121" max="5121" width="3.7109375" style="326" customWidth="1"/>
    <col min="5122" max="5122" width="45.7109375" style="326" customWidth="1"/>
    <col min="5123" max="5123" width="7.7109375" style="326" customWidth="1"/>
    <col min="5124" max="5124" width="5.7109375" style="326" customWidth="1"/>
    <col min="5125" max="5125" width="10.7109375" style="326" customWidth="1"/>
    <col min="5126" max="5126" width="3.7109375" style="326" customWidth="1"/>
    <col min="5127" max="5127" width="11.7109375" style="326" customWidth="1"/>
    <col min="5128" max="5376" width="9.140625" style="326"/>
    <col min="5377" max="5377" width="3.7109375" style="326" customWidth="1"/>
    <col min="5378" max="5378" width="45.7109375" style="326" customWidth="1"/>
    <col min="5379" max="5379" width="7.7109375" style="326" customWidth="1"/>
    <col min="5380" max="5380" width="5.7109375" style="326" customWidth="1"/>
    <col min="5381" max="5381" width="10.7109375" style="326" customWidth="1"/>
    <col min="5382" max="5382" width="3.7109375" style="326" customWidth="1"/>
    <col min="5383" max="5383" width="11.7109375" style="326" customWidth="1"/>
    <col min="5384" max="5632" width="9.140625" style="326"/>
    <col min="5633" max="5633" width="3.7109375" style="326" customWidth="1"/>
    <col min="5634" max="5634" width="45.7109375" style="326" customWidth="1"/>
    <col min="5635" max="5635" width="7.7109375" style="326" customWidth="1"/>
    <col min="5636" max="5636" width="5.7109375" style="326" customWidth="1"/>
    <col min="5637" max="5637" width="10.7109375" style="326" customWidth="1"/>
    <col min="5638" max="5638" width="3.7109375" style="326" customWidth="1"/>
    <col min="5639" max="5639" width="11.7109375" style="326" customWidth="1"/>
    <col min="5640" max="5888" width="9.140625" style="326"/>
    <col min="5889" max="5889" width="3.7109375" style="326" customWidth="1"/>
    <col min="5890" max="5890" width="45.7109375" style="326" customWidth="1"/>
    <col min="5891" max="5891" width="7.7109375" style="326" customWidth="1"/>
    <col min="5892" max="5892" width="5.7109375" style="326" customWidth="1"/>
    <col min="5893" max="5893" width="10.7109375" style="326" customWidth="1"/>
    <col min="5894" max="5894" width="3.7109375" style="326" customWidth="1"/>
    <col min="5895" max="5895" width="11.7109375" style="326" customWidth="1"/>
    <col min="5896" max="6144" width="9.140625" style="326"/>
    <col min="6145" max="6145" width="3.7109375" style="326" customWidth="1"/>
    <col min="6146" max="6146" width="45.7109375" style="326" customWidth="1"/>
    <col min="6147" max="6147" width="7.7109375" style="326" customWidth="1"/>
    <col min="6148" max="6148" width="5.7109375" style="326" customWidth="1"/>
    <col min="6149" max="6149" width="10.7109375" style="326" customWidth="1"/>
    <col min="6150" max="6150" width="3.7109375" style="326" customWidth="1"/>
    <col min="6151" max="6151" width="11.7109375" style="326" customWidth="1"/>
    <col min="6152" max="6400" width="9.140625" style="326"/>
    <col min="6401" max="6401" width="3.7109375" style="326" customWidth="1"/>
    <col min="6402" max="6402" width="45.7109375" style="326" customWidth="1"/>
    <col min="6403" max="6403" width="7.7109375" style="326" customWidth="1"/>
    <col min="6404" max="6404" width="5.7109375" style="326" customWidth="1"/>
    <col min="6405" max="6405" width="10.7109375" style="326" customWidth="1"/>
    <col min="6406" max="6406" width="3.7109375" style="326" customWidth="1"/>
    <col min="6407" max="6407" width="11.7109375" style="326" customWidth="1"/>
    <col min="6408" max="6656" width="9.140625" style="326"/>
    <col min="6657" max="6657" width="3.7109375" style="326" customWidth="1"/>
    <col min="6658" max="6658" width="45.7109375" style="326" customWidth="1"/>
    <col min="6659" max="6659" width="7.7109375" style="326" customWidth="1"/>
    <col min="6660" max="6660" width="5.7109375" style="326" customWidth="1"/>
    <col min="6661" max="6661" width="10.7109375" style="326" customWidth="1"/>
    <col min="6662" max="6662" width="3.7109375" style="326" customWidth="1"/>
    <col min="6663" max="6663" width="11.7109375" style="326" customWidth="1"/>
    <col min="6664" max="6912" width="9.140625" style="326"/>
    <col min="6913" max="6913" width="3.7109375" style="326" customWidth="1"/>
    <col min="6914" max="6914" width="45.7109375" style="326" customWidth="1"/>
    <col min="6915" max="6915" width="7.7109375" style="326" customWidth="1"/>
    <col min="6916" max="6916" width="5.7109375" style="326" customWidth="1"/>
    <col min="6917" max="6917" width="10.7109375" style="326" customWidth="1"/>
    <col min="6918" max="6918" width="3.7109375" style="326" customWidth="1"/>
    <col min="6919" max="6919" width="11.7109375" style="326" customWidth="1"/>
    <col min="6920" max="7168" width="9.140625" style="326"/>
    <col min="7169" max="7169" width="3.7109375" style="326" customWidth="1"/>
    <col min="7170" max="7170" width="45.7109375" style="326" customWidth="1"/>
    <col min="7171" max="7171" width="7.7109375" style="326" customWidth="1"/>
    <col min="7172" max="7172" width="5.7109375" style="326" customWidth="1"/>
    <col min="7173" max="7173" width="10.7109375" style="326" customWidth="1"/>
    <col min="7174" max="7174" width="3.7109375" style="326" customWidth="1"/>
    <col min="7175" max="7175" width="11.7109375" style="326" customWidth="1"/>
    <col min="7176" max="7424" width="9.140625" style="326"/>
    <col min="7425" max="7425" width="3.7109375" style="326" customWidth="1"/>
    <col min="7426" max="7426" width="45.7109375" style="326" customWidth="1"/>
    <col min="7427" max="7427" width="7.7109375" style="326" customWidth="1"/>
    <col min="7428" max="7428" width="5.7109375" style="326" customWidth="1"/>
    <col min="7429" max="7429" width="10.7109375" style="326" customWidth="1"/>
    <col min="7430" max="7430" width="3.7109375" style="326" customWidth="1"/>
    <col min="7431" max="7431" width="11.7109375" style="326" customWidth="1"/>
    <col min="7432" max="7680" width="9.140625" style="326"/>
    <col min="7681" max="7681" width="3.7109375" style="326" customWidth="1"/>
    <col min="7682" max="7682" width="45.7109375" style="326" customWidth="1"/>
    <col min="7683" max="7683" width="7.7109375" style="326" customWidth="1"/>
    <col min="7684" max="7684" width="5.7109375" style="326" customWidth="1"/>
    <col min="7685" max="7685" width="10.7109375" style="326" customWidth="1"/>
    <col min="7686" max="7686" width="3.7109375" style="326" customWidth="1"/>
    <col min="7687" max="7687" width="11.7109375" style="326" customWidth="1"/>
    <col min="7688" max="7936" width="9.140625" style="326"/>
    <col min="7937" max="7937" width="3.7109375" style="326" customWidth="1"/>
    <col min="7938" max="7938" width="45.7109375" style="326" customWidth="1"/>
    <col min="7939" max="7939" width="7.7109375" style="326" customWidth="1"/>
    <col min="7940" max="7940" width="5.7109375" style="326" customWidth="1"/>
    <col min="7941" max="7941" width="10.7109375" style="326" customWidth="1"/>
    <col min="7942" max="7942" width="3.7109375" style="326" customWidth="1"/>
    <col min="7943" max="7943" width="11.7109375" style="326" customWidth="1"/>
    <col min="7944" max="8192" width="9.140625" style="326"/>
    <col min="8193" max="8193" width="3.7109375" style="326" customWidth="1"/>
    <col min="8194" max="8194" width="45.7109375" style="326" customWidth="1"/>
    <col min="8195" max="8195" width="7.7109375" style="326" customWidth="1"/>
    <col min="8196" max="8196" width="5.7109375" style="326" customWidth="1"/>
    <col min="8197" max="8197" width="10.7109375" style="326" customWidth="1"/>
    <col min="8198" max="8198" width="3.7109375" style="326" customWidth="1"/>
    <col min="8199" max="8199" width="11.7109375" style="326" customWidth="1"/>
    <col min="8200" max="8448" width="9.140625" style="326"/>
    <col min="8449" max="8449" width="3.7109375" style="326" customWidth="1"/>
    <col min="8450" max="8450" width="45.7109375" style="326" customWidth="1"/>
    <col min="8451" max="8451" width="7.7109375" style="326" customWidth="1"/>
    <col min="8452" max="8452" width="5.7109375" style="326" customWidth="1"/>
    <col min="8453" max="8453" width="10.7109375" style="326" customWidth="1"/>
    <col min="8454" max="8454" width="3.7109375" style="326" customWidth="1"/>
    <col min="8455" max="8455" width="11.7109375" style="326" customWidth="1"/>
    <col min="8456" max="8704" width="9.140625" style="326"/>
    <col min="8705" max="8705" width="3.7109375" style="326" customWidth="1"/>
    <col min="8706" max="8706" width="45.7109375" style="326" customWidth="1"/>
    <col min="8707" max="8707" width="7.7109375" style="326" customWidth="1"/>
    <col min="8708" max="8708" width="5.7109375" style="326" customWidth="1"/>
    <col min="8709" max="8709" width="10.7109375" style="326" customWidth="1"/>
    <col min="8710" max="8710" width="3.7109375" style="326" customWidth="1"/>
    <col min="8711" max="8711" width="11.7109375" style="326" customWidth="1"/>
    <col min="8712" max="8960" width="9.140625" style="326"/>
    <col min="8961" max="8961" width="3.7109375" style="326" customWidth="1"/>
    <col min="8962" max="8962" width="45.7109375" style="326" customWidth="1"/>
    <col min="8963" max="8963" width="7.7109375" style="326" customWidth="1"/>
    <col min="8964" max="8964" width="5.7109375" style="326" customWidth="1"/>
    <col min="8965" max="8965" width="10.7109375" style="326" customWidth="1"/>
    <col min="8966" max="8966" width="3.7109375" style="326" customWidth="1"/>
    <col min="8967" max="8967" width="11.7109375" style="326" customWidth="1"/>
    <col min="8968" max="9216" width="9.140625" style="326"/>
    <col min="9217" max="9217" width="3.7109375" style="326" customWidth="1"/>
    <col min="9218" max="9218" width="45.7109375" style="326" customWidth="1"/>
    <col min="9219" max="9219" width="7.7109375" style="326" customWidth="1"/>
    <col min="9220" max="9220" width="5.7109375" style="326" customWidth="1"/>
    <col min="9221" max="9221" width="10.7109375" style="326" customWidth="1"/>
    <col min="9222" max="9222" width="3.7109375" style="326" customWidth="1"/>
    <col min="9223" max="9223" width="11.7109375" style="326" customWidth="1"/>
    <col min="9224" max="9472" width="9.140625" style="326"/>
    <col min="9473" max="9473" width="3.7109375" style="326" customWidth="1"/>
    <col min="9474" max="9474" width="45.7109375" style="326" customWidth="1"/>
    <col min="9475" max="9475" width="7.7109375" style="326" customWidth="1"/>
    <col min="9476" max="9476" width="5.7109375" style="326" customWidth="1"/>
    <col min="9477" max="9477" width="10.7109375" style="326" customWidth="1"/>
    <col min="9478" max="9478" width="3.7109375" style="326" customWidth="1"/>
    <col min="9479" max="9479" width="11.7109375" style="326" customWidth="1"/>
    <col min="9480" max="9728" width="9.140625" style="326"/>
    <col min="9729" max="9729" width="3.7109375" style="326" customWidth="1"/>
    <col min="9730" max="9730" width="45.7109375" style="326" customWidth="1"/>
    <col min="9731" max="9731" width="7.7109375" style="326" customWidth="1"/>
    <col min="9732" max="9732" width="5.7109375" style="326" customWidth="1"/>
    <col min="9733" max="9733" width="10.7109375" style="326" customWidth="1"/>
    <col min="9734" max="9734" width="3.7109375" style="326" customWidth="1"/>
    <col min="9735" max="9735" width="11.7109375" style="326" customWidth="1"/>
    <col min="9736" max="9984" width="9.140625" style="326"/>
    <col min="9985" max="9985" width="3.7109375" style="326" customWidth="1"/>
    <col min="9986" max="9986" width="45.7109375" style="326" customWidth="1"/>
    <col min="9987" max="9987" width="7.7109375" style="326" customWidth="1"/>
    <col min="9988" max="9988" width="5.7109375" style="326" customWidth="1"/>
    <col min="9989" max="9989" width="10.7109375" style="326" customWidth="1"/>
    <col min="9990" max="9990" width="3.7109375" style="326" customWidth="1"/>
    <col min="9991" max="9991" width="11.7109375" style="326" customWidth="1"/>
    <col min="9992" max="10240" width="9.140625" style="326"/>
    <col min="10241" max="10241" width="3.7109375" style="326" customWidth="1"/>
    <col min="10242" max="10242" width="45.7109375" style="326" customWidth="1"/>
    <col min="10243" max="10243" width="7.7109375" style="326" customWidth="1"/>
    <col min="10244" max="10244" width="5.7109375" style="326" customWidth="1"/>
    <col min="10245" max="10245" width="10.7109375" style="326" customWidth="1"/>
    <col min="10246" max="10246" width="3.7109375" style="326" customWidth="1"/>
    <col min="10247" max="10247" width="11.7109375" style="326" customWidth="1"/>
    <col min="10248" max="10496" width="9.140625" style="326"/>
    <col min="10497" max="10497" width="3.7109375" style="326" customWidth="1"/>
    <col min="10498" max="10498" width="45.7109375" style="326" customWidth="1"/>
    <col min="10499" max="10499" width="7.7109375" style="326" customWidth="1"/>
    <col min="10500" max="10500" width="5.7109375" style="326" customWidth="1"/>
    <col min="10501" max="10501" width="10.7109375" style="326" customWidth="1"/>
    <col min="10502" max="10502" width="3.7109375" style="326" customWidth="1"/>
    <col min="10503" max="10503" width="11.7109375" style="326" customWidth="1"/>
    <col min="10504" max="10752" width="9.140625" style="326"/>
    <col min="10753" max="10753" width="3.7109375" style="326" customWidth="1"/>
    <col min="10754" max="10754" width="45.7109375" style="326" customWidth="1"/>
    <col min="10755" max="10755" width="7.7109375" style="326" customWidth="1"/>
    <col min="10756" max="10756" width="5.7109375" style="326" customWidth="1"/>
    <col min="10757" max="10757" width="10.7109375" style="326" customWidth="1"/>
    <col min="10758" max="10758" width="3.7109375" style="326" customWidth="1"/>
    <col min="10759" max="10759" width="11.7109375" style="326" customWidth="1"/>
    <col min="10760" max="11008" width="9.140625" style="326"/>
    <col min="11009" max="11009" width="3.7109375" style="326" customWidth="1"/>
    <col min="11010" max="11010" width="45.7109375" style="326" customWidth="1"/>
    <col min="11011" max="11011" width="7.7109375" style="326" customWidth="1"/>
    <col min="11012" max="11012" width="5.7109375" style="326" customWidth="1"/>
    <col min="11013" max="11013" width="10.7109375" style="326" customWidth="1"/>
    <col min="11014" max="11014" width="3.7109375" style="326" customWidth="1"/>
    <col min="11015" max="11015" width="11.7109375" style="326" customWidth="1"/>
    <col min="11016" max="11264" width="9.140625" style="326"/>
    <col min="11265" max="11265" width="3.7109375" style="326" customWidth="1"/>
    <col min="11266" max="11266" width="45.7109375" style="326" customWidth="1"/>
    <col min="11267" max="11267" width="7.7109375" style="326" customWidth="1"/>
    <col min="11268" max="11268" width="5.7109375" style="326" customWidth="1"/>
    <col min="11269" max="11269" width="10.7109375" style="326" customWidth="1"/>
    <col min="11270" max="11270" width="3.7109375" style="326" customWidth="1"/>
    <col min="11271" max="11271" width="11.7109375" style="326" customWidth="1"/>
    <col min="11272" max="11520" width="9.140625" style="326"/>
    <col min="11521" max="11521" width="3.7109375" style="326" customWidth="1"/>
    <col min="11522" max="11522" width="45.7109375" style="326" customWidth="1"/>
    <col min="11523" max="11523" width="7.7109375" style="326" customWidth="1"/>
    <col min="11524" max="11524" width="5.7109375" style="326" customWidth="1"/>
    <col min="11525" max="11525" width="10.7109375" style="326" customWidth="1"/>
    <col min="11526" max="11526" width="3.7109375" style="326" customWidth="1"/>
    <col min="11527" max="11527" width="11.7109375" style="326" customWidth="1"/>
    <col min="11528" max="11776" width="9.140625" style="326"/>
    <col min="11777" max="11777" width="3.7109375" style="326" customWidth="1"/>
    <col min="11778" max="11778" width="45.7109375" style="326" customWidth="1"/>
    <col min="11779" max="11779" width="7.7109375" style="326" customWidth="1"/>
    <col min="11780" max="11780" width="5.7109375" style="326" customWidth="1"/>
    <col min="11781" max="11781" width="10.7109375" style="326" customWidth="1"/>
    <col min="11782" max="11782" width="3.7109375" style="326" customWidth="1"/>
    <col min="11783" max="11783" width="11.7109375" style="326" customWidth="1"/>
    <col min="11784" max="12032" width="9.140625" style="326"/>
    <col min="12033" max="12033" width="3.7109375" style="326" customWidth="1"/>
    <col min="12034" max="12034" width="45.7109375" style="326" customWidth="1"/>
    <col min="12035" max="12035" width="7.7109375" style="326" customWidth="1"/>
    <col min="12036" max="12036" width="5.7109375" style="326" customWidth="1"/>
    <col min="12037" max="12037" width="10.7109375" style="326" customWidth="1"/>
    <col min="12038" max="12038" width="3.7109375" style="326" customWidth="1"/>
    <col min="12039" max="12039" width="11.7109375" style="326" customWidth="1"/>
    <col min="12040" max="12288" width="9.140625" style="326"/>
    <col min="12289" max="12289" width="3.7109375" style="326" customWidth="1"/>
    <col min="12290" max="12290" width="45.7109375" style="326" customWidth="1"/>
    <col min="12291" max="12291" width="7.7109375" style="326" customWidth="1"/>
    <col min="12292" max="12292" width="5.7109375" style="326" customWidth="1"/>
    <col min="12293" max="12293" width="10.7109375" style="326" customWidth="1"/>
    <col min="12294" max="12294" width="3.7109375" style="326" customWidth="1"/>
    <col min="12295" max="12295" width="11.7109375" style="326" customWidth="1"/>
    <col min="12296" max="12544" width="9.140625" style="326"/>
    <col min="12545" max="12545" width="3.7109375" style="326" customWidth="1"/>
    <col min="12546" max="12546" width="45.7109375" style="326" customWidth="1"/>
    <col min="12547" max="12547" width="7.7109375" style="326" customWidth="1"/>
    <col min="12548" max="12548" width="5.7109375" style="326" customWidth="1"/>
    <col min="12549" max="12549" width="10.7109375" style="326" customWidth="1"/>
    <col min="12550" max="12550" width="3.7109375" style="326" customWidth="1"/>
    <col min="12551" max="12551" width="11.7109375" style="326" customWidth="1"/>
    <col min="12552" max="12800" width="9.140625" style="326"/>
    <col min="12801" max="12801" width="3.7109375" style="326" customWidth="1"/>
    <col min="12802" max="12802" width="45.7109375" style="326" customWidth="1"/>
    <col min="12803" max="12803" width="7.7109375" style="326" customWidth="1"/>
    <col min="12804" max="12804" width="5.7109375" style="326" customWidth="1"/>
    <col min="12805" max="12805" width="10.7109375" style="326" customWidth="1"/>
    <col min="12806" max="12806" width="3.7109375" style="326" customWidth="1"/>
    <col min="12807" max="12807" width="11.7109375" style="326" customWidth="1"/>
    <col min="12808" max="13056" width="9.140625" style="326"/>
    <col min="13057" max="13057" width="3.7109375" style="326" customWidth="1"/>
    <col min="13058" max="13058" width="45.7109375" style="326" customWidth="1"/>
    <col min="13059" max="13059" width="7.7109375" style="326" customWidth="1"/>
    <col min="13060" max="13060" width="5.7109375" style="326" customWidth="1"/>
    <col min="13061" max="13061" width="10.7109375" style="326" customWidth="1"/>
    <col min="13062" max="13062" width="3.7109375" style="326" customWidth="1"/>
    <col min="13063" max="13063" width="11.7109375" style="326" customWidth="1"/>
    <col min="13064" max="13312" width="9.140625" style="326"/>
    <col min="13313" max="13313" width="3.7109375" style="326" customWidth="1"/>
    <col min="13314" max="13314" width="45.7109375" style="326" customWidth="1"/>
    <col min="13315" max="13315" width="7.7109375" style="326" customWidth="1"/>
    <col min="13316" max="13316" width="5.7109375" style="326" customWidth="1"/>
    <col min="13317" max="13317" width="10.7109375" style="326" customWidth="1"/>
    <col min="13318" max="13318" width="3.7109375" style="326" customWidth="1"/>
    <col min="13319" max="13319" width="11.7109375" style="326" customWidth="1"/>
    <col min="13320" max="13568" width="9.140625" style="326"/>
    <col min="13569" max="13569" width="3.7109375" style="326" customWidth="1"/>
    <col min="13570" max="13570" width="45.7109375" style="326" customWidth="1"/>
    <col min="13571" max="13571" width="7.7109375" style="326" customWidth="1"/>
    <col min="13572" max="13572" width="5.7109375" style="326" customWidth="1"/>
    <col min="13573" max="13573" width="10.7109375" style="326" customWidth="1"/>
    <col min="13574" max="13574" width="3.7109375" style="326" customWidth="1"/>
    <col min="13575" max="13575" width="11.7109375" style="326" customWidth="1"/>
    <col min="13576" max="13824" width="9.140625" style="326"/>
    <col min="13825" max="13825" width="3.7109375" style="326" customWidth="1"/>
    <col min="13826" max="13826" width="45.7109375" style="326" customWidth="1"/>
    <col min="13827" max="13827" width="7.7109375" style="326" customWidth="1"/>
    <col min="13828" max="13828" width="5.7109375" style="326" customWidth="1"/>
    <col min="13829" max="13829" width="10.7109375" style="326" customWidth="1"/>
    <col min="13830" max="13830" width="3.7109375" style="326" customWidth="1"/>
    <col min="13831" max="13831" width="11.7109375" style="326" customWidth="1"/>
    <col min="13832" max="14080" width="9.140625" style="326"/>
    <col min="14081" max="14081" width="3.7109375" style="326" customWidth="1"/>
    <col min="14082" max="14082" width="45.7109375" style="326" customWidth="1"/>
    <col min="14083" max="14083" width="7.7109375" style="326" customWidth="1"/>
    <col min="14084" max="14084" width="5.7109375" style="326" customWidth="1"/>
    <col min="14085" max="14085" width="10.7109375" style="326" customWidth="1"/>
    <col min="14086" max="14086" width="3.7109375" style="326" customWidth="1"/>
    <col min="14087" max="14087" width="11.7109375" style="326" customWidth="1"/>
    <col min="14088" max="14336" width="9.140625" style="326"/>
    <col min="14337" max="14337" width="3.7109375" style="326" customWidth="1"/>
    <col min="14338" max="14338" width="45.7109375" style="326" customWidth="1"/>
    <col min="14339" max="14339" width="7.7109375" style="326" customWidth="1"/>
    <col min="14340" max="14340" width="5.7109375" style="326" customWidth="1"/>
    <col min="14341" max="14341" width="10.7109375" style="326" customWidth="1"/>
    <col min="14342" max="14342" width="3.7109375" style="326" customWidth="1"/>
    <col min="14343" max="14343" width="11.7109375" style="326" customWidth="1"/>
    <col min="14344" max="14592" width="9.140625" style="326"/>
    <col min="14593" max="14593" width="3.7109375" style="326" customWidth="1"/>
    <col min="14594" max="14594" width="45.7109375" style="326" customWidth="1"/>
    <col min="14595" max="14595" width="7.7109375" style="326" customWidth="1"/>
    <col min="14596" max="14596" width="5.7109375" style="326" customWidth="1"/>
    <col min="14597" max="14597" width="10.7109375" style="326" customWidth="1"/>
    <col min="14598" max="14598" width="3.7109375" style="326" customWidth="1"/>
    <col min="14599" max="14599" width="11.7109375" style="326" customWidth="1"/>
    <col min="14600" max="14848" width="9.140625" style="326"/>
    <col min="14849" max="14849" width="3.7109375" style="326" customWidth="1"/>
    <col min="14850" max="14850" width="45.7109375" style="326" customWidth="1"/>
    <col min="14851" max="14851" width="7.7109375" style="326" customWidth="1"/>
    <col min="14852" max="14852" width="5.7109375" style="326" customWidth="1"/>
    <col min="14853" max="14853" width="10.7109375" style="326" customWidth="1"/>
    <col min="14854" max="14854" width="3.7109375" style="326" customWidth="1"/>
    <col min="14855" max="14855" width="11.7109375" style="326" customWidth="1"/>
    <col min="14856" max="15104" width="9.140625" style="326"/>
    <col min="15105" max="15105" width="3.7109375" style="326" customWidth="1"/>
    <col min="15106" max="15106" width="45.7109375" style="326" customWidth="1"/>
    <col min="15107" max="15107" width="7.7109375" style="326" customWidth="1"/>
    <col min="15108" max="15108" width="5.7109375" style="326" customWidth="1"/>
    <col min="15109" max="15109" width="10.7109375" style="326" customWidth="1"/>
    <col min="15110" max="15110" width="3.7109375" style="326" customWidth="1"/>
    <col min="15111" max="15111" width="11.7109375" style="326" customWidth="1"/>
    <col min="15112" max="15360" width="9.140625" style="326"/>
    <col min="15361" max="15361" width="3.7109375" style="326" customWidth="1"/>
    <col min="15362" max="15362" width="45.7109375" style="326" customWidth="1"/>
    <col min="15363" max="15363" width="7.7109375" style="326" customWidth="1"/>
    <col min="15364" max="15364" width="5.7109375" style="326" customWidth="1"/>
    <col min="15365" max="15365" width="10.7109375" style="326" customWidth="1"/>
    <col min="15366" max="15366" width="3.7109375" style="326" customWidth="1"/>
    <col min="15367" max="15367" width="11.7109375" style="326" customWidth="1"/>
    <col min="15368" max="15616" width="9.140625" style="326"/>
    <col min="15617" max="15617" width="3.7109375" style="326" customWidth="1"/>
    <col min="15618" max="15618" width="45.7109375" style="326" customWidth="1"/>
    <col min="15619" max="15619" width="7.7109375" style="326" customWidth="1"/>
    <col min="15620" max="15620" width="5.7109375" style="326" customWidth="1"/>
    <col min="15621" max="15621" width="10.7109375" style="326" customWidth="1"/>
    <col min="15622" max="15622" width="3.7109375" style="326" customWidth="1"/>
    <col min="15623" max="15623" width="11.7109375" style="326" customWidth="1"/>
    <col min="15624" max="15872" width="9.140625" style="326"/>
    <col min="15873" max="15873" width="3.7109375" style="326" customWidth="1"/>
    <col min="15874" max="15874" width="45.7109375" style="326" customWidth="1"/>
    <col min="15875" max="15875" width="7.7109375" style="326" customWidth="1"/>
    <col min="15876" max="15876" width="5.7109375" style="326" customWidth="1"/>
    <col min="15877" max="15877" width="10.7109375" style="326" customWidth="1"/>
    <col min="15878" max="15878" width="3.7109375" style="326" customWidth="1"/>
    <col min="15879" max="15879" width="11.7109375" style="326" customWidth="1"/>
    <col min="15880" max="16128" width="9.140625" style="326"/>
    <col min="16129" max="16129" width="3.7109375" style="326" customWidth="1"/>
    <col min="16130" max="16130" width="45.7109375" style="326" customWidth="1"/>
    <col min="16131" max="16131" width="7.7109375" style="326" customWidth="1"/>
    <col min="16132" max="16132" width="5.7109375" style="326" customWidth="1"/>
    <col min="16133" max="16133" width="10.7109375" style="326" customWidth="1"/>
    <col min="16134" max="16134" width="3.7109375" style="326" customWidth="1"/>
    <col min="16135" max="16135" width="11.7109375" style="326" customWidth="1"/>
    <col min="16136" max="16384" width="9.140625" style="326"/>
  </cols>
  <sheetData>
    <row r="2" spans="1:7">
      <c r="A2" s="321" t="s">
        <v>441</v>
      </c>
      <c r="B2" s="322" t="s">
        <v>440</v>
      </c>
    </row>
    <row r="3" spans="1:7">
      <c r="B3" s="322"/>
      <c r="E3" s="323" t="s">
        <v>23</v>
      </c>
      <c r="G3" s="325" t="s">
        <v>439</v>
      </c>
    </row>
    <row r="5" spans="1:7" s="333" customFormat="1" ht="153">
      <c r="A5" s="327">
        <v>1</v>
      </c>
      <c r="B5" s="328" t="s">
        <v>506</v>
      </c>
      <c r="C5" s="329"/>
      <c r="D5" s="324"/>
      <c r="E5" s="330"/>
      <c r="F5" s="331"/>
      <c r="G5" s="332"/>
    </row>
    <row r="6" spans="1:7" s="333" customFormat="1" ht="30" customHeight="1">
      <c r="A6" s="327"/>
      <c r="B6" s="328" t="s">
        <v>507</v>
      </c>
      <c r="C6" s="329"/>
      <c r="D6" s="324"/>
      <c r="E6" s="330"/>
      <c r="F6" s="331"/>
      <c r="G6" s="332"/>
    </row>
    <row r="7" spans="1:7" s="333" customFormat="1" ht="76.5">
      <c r="A7" s="327"/>
      <c r="B7" s="328" t="s">
        <v>438</v>
      </c>
      <c r="C7" s="329" t="s">
        <v>372</v>
      </c>
      <c r="D7" s="324">
        <v>1</v>
      </c>
      <c r="E7" s="334"/>
      <c r="F7" s="335"/>
      <c r="G7" s="336">
        <f>E7*D7</f>
        <v>0</v>
      </c>
    </row>
    <row r="8" spans="1:7" s="333" customFormat="1" ht="12.75">
      <c r="A8" s="327"/>
      <c r="B8" s="328"/>
      <c r="C8" s="329"/>
      <c r="D8" s="324"/>
      <c r="E8" s="330"/>
      <c r="F8" s="331"/>
      <c r="G8" s="332"/>
    </row>
    <row r="9" spans="1:7" s="333" customFormat="1" ht="102">
      <c r="A9" s="327">
        <v>2</v>
      </c>
      <c r="B9" s="337" t="s">
        <v>598</v>
      </c>
      <c r="C9" s="422"/>
      <c r="D9" s="418"/>
      <c r="E9" s="423"/>
      <c r="F9" s="331"/>
      <c r="G9" s="424"/>
    </row>
    <row r="10" spans="1:7" s="338" customFormat="1">
      <c r="A10" s="327"/>
      <c r="B10" s="425" t="s">
        <v>599</v>
      </c>
      <c r="C10" s="422"/>
      <c r="D10" s="418"/>
      <c r="E10" s="423"/>
      <c r="F10" s="331"/>
      <c r="G10" s="424"/>
    </row>
    <row r="11" spans="1:7" s="338" customFormat="1">
      <c r="A11" s="327"/>
      <c r="B11" s="425" t="s">
        <v>437</v>
      </c>
      <c r="C11" s="422"/>
      <c r="D11" s="418"/>
      <c r="E11" s="423"/>
      <c r="F11" s="331"/>
      <c r="G11" s="424"/>
    </row>
    <row r="12" spans="1:7" s="338" customFormat="1">
      <c r="A12" s="327"/>
      <c r="B12" s="425" t="s">
        <v>436</v>
      </c>
      <c r="C12" s="422"/>
      <c r="D12" s="418"/>
      <c r="E12" s="423"/>
      <c r="F12" s="331"/>
      <c r="G12" s="424"/>
    </row>
    <row r="13" spans="1:7" s="338" customFormat="1">
      <c r="A13" s="327"/>
      <c r="B13" s="425" t="s">
        <v>435</v>
      </c>
      <c r="C13" s="422"/>
      <c r="D13" s="418"/>
      <c r="E13" s="423"/>
      <c r="F13" s="331"/>
      <c r="G13" s="424"/>
    </row>
    <row r="14" spans="1:7" s="338" customFormat="1">
      <c r="A14" s="327"/>
      <c r="B14" s="425" t="s">
        <v>434</v>
      </c>
      <c r="C14" s="422"/>
      <c r="D14" s="418"/>
      <c r="E14" s="423"/>
      <c r="F14" s="331"/>
      <c r="G14" s="424"/>
    </row>
    <row r="15" spans="1:7" s="338" customFormat="1">
      <c r="A15" s="327"/>
      <c r="B15" s="425" t="s">
        <v>433</v>
      </c>
      <c r="C15" s="422"/>
      <c r="D15" s="418"/>
      <c r="E15" s="423"/>
      <c r="F15" s="331"/>
      <c r="G15" s="424"/>
    </row>
    <row r="16" spans="1:7" s="338" customFormat="1" ht="25.5">
      <c r="A16" s="327"/>
      <c r="B16" s="425" t="s">
        <v>432</v>
      </c>
      <c r="C16" s="422"/>
      <c r="D16" s="418"/>
      <c r="E16" s="423"/>
      <c r="F16" s="331"/>
      <c r="G16" s="424"/>
    </row>
    <row r="17" spans="1:7" s="338" customFormat="1" ht="25.5">
      <c r="A17" s="327"/>
      <c r="B17" s="425" t="s">
        <v>431</v>
      </c>
      <c r="C17" s="422"/>
      <c r="D17" s="418"/>
      <c r="E17" s="423"/>
      <c r="F17" s="331"/>
      <c r="G17" s="424"/>
    </row>
    <row r="18" spans="1:7" s="338" customFormat="1">
      <c r="A18" s="327"/>
      <c r="B18" s="425" t="s">
        <v>430</v>
      </c>
      <c r="C18" s="422"/>
      <c r="D18" s="418"/>
      <c r="E18" s="423"/>
      <c r="F18" s="331"/>
      <c r="G18" s="424"/>
    </row>
    <row r="19" spans="1:7" s="338" customFormat="1" ht="25.5">
      <c r="A19" s="327"/>
      <c r="B19" s="425" t="s">
        <v>429</v>
      </c>
      <c r="C19" s="422"/>
      <c r="D19" s="418"/>
      <c r="E19" s="423"/>
      <c r="F19" s="331"/>
      <c r="G19" s="424"/>
    </row>
    <row r="20" spans="1:7" s="338" customFormat="1" ht="25.5">
      <c r="A20" s="327"/>
      <c r="B20" s="425" t="s">
        <v>428</v>
      </c>
      <c r="C20" s="422"/>
      <c r="D20" s="418"/>
      <c r="E20" s="423"/>
      <c r="F20" s="331"/>
      <c r="G20" s="424"/>
    </row>
    <row r="21" spans="1:7" s="338" customFormat="1">
      <c r="A21" s="327"/>
      <c r="B21" s="425" t="s">
        <v>427</v>
      </c>
      <c r="C21" s="422"/>
      <c r="D21" s="418"/>
      <c r="E21" s="423"/>
      <c r="F21" s="331"/>
      <c r="G21" s="424"/>
    </row>
    <row r="22" spans="1:7" s="338" customFormat="1">
      <c r="A22" s="327"/>
      <c r="B22" s="425" t="s">
        <v>426</v>
      </c>
      <c r="C22" s="422"/>
      <c r="D22" s="418"/>
      <c r="E22" s="423"/>
      <c r="F22" s="331"/>
      <c r="G22" s="424"/>
    </row>
    <row r="23" spans="1:7" s="338" customFormat="1">
      <c r="A23" s="327"/>
      <c r="B23" s="425" t="s">
        <v>425</v>
      </c>
      <c r="C23" s="422"/>
      <c r="D23" s="418"/>
      <c r="E23" s="423"/>
      <c r="F23" s="331"/>
      <c r="G23" s="424"/>
    </row>
    <row r="24" spans="1:7" s="338" customFormat="1">
      <c r="A24" s="327"/>
      <c r="B24" s="425" t="s">
        <v>424</v>
      </c>
      <c r="C24" s="422"/>
      <c r="D24" s="418"/>
      <c r="E24" s="423"/>
      <c r="F24" s="331"/>
      <c r="G24" s="424"/>
    </row>
    <row r="25" spans="1:7" s="338" customFormat="1" ht="7.5" customHeight="1">
      <c r="A25" s="327"/>
      <c r="B25" s="426"/>
      <c r="C25" s="422"/>
      <c r="D25" s="418"/>
      <c r="E25" s="423"/>
      <c r="F25" s="331"/>
      <c r="G25" s="424"/>
    </row>
    <row r="26" spans="1:7" s="338" customFormat="1" ht="15" customHeight="1">
      <c r="A26" s="327"/>
      <c r="B26" s="427" t="s">
        <v>600</v>
      </c>
      <c r="C26" s="422"/>
      <c r="D26" s="418"/>
      <c r="E26" s="423"/>
      <c r="F26" s="331"/>
      <c r="G26" s="424"/>
    </row>
    <row r="27" spans="1:7" s="338" customFormat="1" ht="51">
      <c r="A27" s="327"/>
      <c r="B27" s="425" t="s">
        <v>423</v>
      </c>
      <c r="C27" s="422"/>
      <c r="D27" s="418"/>
      <c r="E27" s="423"/>
      <c r="F27" s="331"/>
      <c r="G27" s="424"/>
    </row>
    <row r="28" spans="1:7" s="338" customFormat="1" ht="25.5">
      <c r="A28" s="327"/>
      <c r="B28" s="425" t="s">
        <v>422</v>
      </c>
      <c r="C28" s="422"/>
      <c r="D28" s="418"/>
      <c r="E28" s="423"/>
      <c r="F28" s="331"/>
      <c r="G28" s="424"/>
    </row>
    <row r="29" spans="1:7" s="338" customFormat="1" ht="38.25">
      <c r="A29" s="327"/>
      <c r="B29" s="425" t="s">
        <v>421</v>
      </c>
      <c r="C29" s="422"/>
      <c r="D29" s="418"/>
      <c r="E29" s="423"/>
      <c r="F29" s="331"/>
      <c r="G29" s="424"/>
    </row>
    <row r="30" spans="1:7" s="338" customFormat="1" ht="25.5">
      <c r="A30" s="327"/>
      <c r="B30" s="425" t="s">
        <v>607</v>
      </c>
      <c r="C30" s="422"/>
      <c r="D30" s="418"/>
      <c r="E30" s="423"/>
      <c r="F30" s="331"/>
      <c r="G30" s="424"/>
    </row>
    <row r="31" spans="1:7" s="333" customFormat="1" ht="25.5">
      <c r="A31" s="327"/>
      <c r="B31" s="337" t="s">
        <v>420</v>
      </c>
      <c r="C31" s="422"/>
      <c r="D31" s="418"/>
      <c r="E31" s="423"/>
      <c r="F31" s="331"/>
      <c r="G31" s="424"/>
    </row>
    <row r="32" spans="1:7" s="333" customFormat="1" ht="12.75">
      <c r="A32" s="327"/>
      <c r="B32" s="428" t="s">
        <v>419</v>
      </c>
      <c r="C32" s="422" t="s">
        <v>372</v>
      </c>
      <c r="D32" s="418">
        <v>1</v>
      </c>
      <c r="E32" s="420"/>
      <c r="F32" s="335"/>
      <c r="G32" s="421">
        <f>E32*D32</f>
        <v>0</v>
      </c>
    </row>
    <row r="33" spans="1:7" s="333" customFormat="1" ht="12.75">
      <c r="A33" s="327"/>
      <c r="B33" s="337"/>
      <c r="C33" s="422"/>
      <c r="D33" s="418"/>
      <c r="E33" s="423"/>
      <c r="F33" s="331"/>
      <c r="G33" s="424"/>
    </row>
    <row r="34" spans="1:7" s="333" customFormat="1" ht="12.75">
      <c r="A34" s="327"/>
      <c r="B34" s="337"/>
      <c r="C34" s="329"/>
      <c r="D34" s="324"/>
      <c r="E34" s="330"/>
      <c r="F34" s="331"/>
      <c r="G34" s="332"/>
    </row>
    <row r="35" spans="1:7" s="333" customFormat="1" ht="25.5">
      <c r="A35" s="327">
        <v>3</v>
      </c>
      <c r="B35" s="339" t="s">
        <v>418</v>
      </c>
      <c r="C35" s="329"/>
      <c r="D35" s="324"/>
      <c r="E35" s="330"/>
      <c r="F35" s="331"/>
      <c r="G35" s="332"/>
    </row>
    <row r="36" spans="1:7" s="333" customFormat="1" ht="51">
      <c r="A36" s="327"/>
      <c r="B36" s="340" t="s">
        <v>475</v>
      </c>
      <c r="C36" s="329"/>
      <c r="D36" s="324"/>
      <c r="E36" s="330"/>
      <c r="F36" s="331"/>
      <c r="G36" s="332"/>
    </row>
    <row r="37" spans="1:7" s="333" customFormat="1" ht="25.5">
      <c r="A37" s="327"/>
      <c r="B37" s="339" t="s">
        <v>417</v>
      </c>
      <c r="C37" s="329"/>
      <c r="D37" s="324"/>
      <c r="E37" s="330"/>
      <c r="F37" s="331"/>
      <c r="G37" s="332"/>
    </row>
    <row r="38" spans="1:7" s="333" customFormat="1" ht="51">
      <c r="A38" s="327"/>
      <c r="B38" s="340" t="s">
        <v>416</v>
      </c>
      <c r="C38" s="329"/>
      <c r="D38" s="324"/>
      <c r="E38" s="330"/>
      <c r="F38" s="331"/>
      <c r="G38" s="332"/>
    </row>
    <row r="39" spans="1:7" s="333" customFormat="1" ht="12.75">
      <c r="A39" s="327"/>
      <c r="B39" s="339" t="s">
        <v>415</v>
      </c>
      <c r="C39" s="329"/>
      <c r="D39" s="324"/>
      <c r="E39" s="330"/>
      <c r="F39" s="331"/>
      <c r="G39" s="332"/>
    </row>
    <row r="40" spans="1:7" s="333" customFormat="1" ht="51">
      <c r="A40" s="327"/>
      <c r="B40" s="340" t="s">
        <v>414</v>
      </c>
      <c r="C40" s="329"/>
      <c r="D40" s="324"/>
      <c r="E40" s="330"/>
      <c r="F40" s="331"/>
      <c r="G40" s="332"/>
    </row>
    <row r="41" spans="1:7" s="333" customFormat="1" ht="38.25">
      <c r="A41" s="327"/>
      <c r="B41" s="340" t="s">
        <v>413</v>
      </c>
      <c r="C41" s="329"/>
      <c r="D41" s="324"/>
      <c r="E41" s="330"/>
      <c r="F41" s="331"/>
      <c r="G41" s="332"/>
    </row>
    <row r="42" spans="1:7" s="333" customFormat="1" ht="51">
      <c r="A42" s="327"/>
      <c r="B42" s="340" t="s">
        <v>412</v>
      </c>
      <c r="C42" s="329"/>
      <c r="D42" s="324"/>
      <c r="E42" s="330"/>
      <c r="F42" s="331"/>
      <c r="G42" s="332"/>
    </row>
    <row r="43" spans="1:7" s="333" customFormat="1" ht="25.5">
      <c r="A43" s="327"/>
      <c r="B43" s="340" t="s">
        <v>411</v>
      </c>
      <c r="C43" s="329"/>
      <c r="D43" s="324"/>
      <c r="E43" s="330"/>
      <c r="F43" s="331"/>
      <c r="G43" s="332"/>
    </row>
    <row r="44" spans="1:7" s="333" customFormat="1" ht="25.5">
      <c r="A44" s="327"/>
      <c r="B44" s="340" t="s">
        <v>410</v>
      </c>
      <c r="C44" s="329" t="s">
        <v>372</v>
      </c>
      <c r="D44" s="324">
        <v>1</v>
      </c>
      <c r="E44" s="334"/>
      <c r="F44" s="335"/>
      <c r="G44" s="336">
        <f>E44*D44</f>
        <v>0</v>
      </c>
    </row>
    <row r="45" spans="1:7" s="333" customFormat="1" ht="12.75">
      <c r="A45" s="327"/>
      <c r="B45" s="337"/>
      <c r="C45" s="329"/>
      <c r="D45" s="324"/>
      <c r="E45" s="330"/>
      <c r="F45" s="331"/>
      <c r="G45" s="332"/>
    </row>
    <row r="46" spans="1:7" s="342" customFormat="1" ht="51" customHeight="1">
      <c r="A46" s="327">
        <v>4</v>
      </c>
      <c r="B46" s="341" t="s">
        <v>409</v>
      </c>
      <c r="C46" s="329"/>
      <c r="D46" s="324"/>
      <c r="E46" s="330"/>
      <c r="F46" s="331"/>
      <c r="G46" s="332"/>
    </row>
    <row r="47" spans="1:7" s="342" customFormat="1" ht="12.75">
      <c r="A47" s="327"/>
      <c r="B47" s="343" t="s">
        <v>476</v>
      </c>
      <c r="C47" s="329" t="s">
        <v>372</v>
      </c>
      <c r="D47" s="324">
        <v>1</v>
      </c>
      <c r="E47" s="334"/>
      <c r="F47" s="335"/>
      <c r="G47" s="336">
        <f>E47*D47</f>
        <v>0</v>
      </c>
    </row>
    <row r="48" spans="1:7" s="342" customFormat="1" ht="12.75">
      <c r="A48" s="327"/>
      <c r="B48" s="343"/>
      <c r="C48" s="329"/>
      <c r="D48" s="324"/>
      <c r="E48" s="330"/>
      <c r="F48" s="331"/>
      <c r="G48" s="332"/>
    </row>
    <row r="49" spans="1:8" s="342" customFormat="1" ht="92.25" customHeight="1">
      <c r="A49" s="327">
        <v>5</v>
      </c>
      <c r="B49" s="341" t="s">
        <v>408</v>
      </c>
      <c r="C49" s="329" t="s">
        <v>372</v>
      </c>
      <c r="D49" s="324">
        <v>1</v>
      </c>
      <c r="E49" s="334"/>
      <c r="F49" s="335"/>
      <c r="G49" s="336">
        <f>E49*D49</f>
        <v>0</v>
      </c>
    </row>
    <row r="50" spans="1:8" s="342" customFormat="1" ht="12.75">
      <c r="A50" s="327"/>
      <c r="B50" s="343"/>
      <c r="C50" s="329"/>
      <c r="D50" s="324"/>
      <c r="E50" s="330"/>
      <c r="F50" s="331"/>
      <c r="G50" s="332"/>
    </row>
    <row r="51" spans="1:8" s="345" customFormat="1" ht="127.5">
      <c r="A51" s="327">
        <v>6</v>
      </c>
      <c r="B51" s="344" t="s">
        <v>478</v>
      </c>
      <c r="C51" s="329"/>
      <c r="D51" s="324"/>
      <c r="E51" s="330"/>
      <c r="F51" s="331"/>
      <c r="G51" s="332"/>
    </row>
    <row r="52" spans="1:8" s="346" customFormat="1" ht="12.75">
      <c r="A52" s="327"/>
      <c r="B52" s="344" t="s">
        <v>477</v>
      </c>
      <c r="C52" s="329" t="s">
        <v>45</v>
      </c>
      <c r="D52" s="324">
        <v>8</v>
      </c>
      <c r="E52" s="334"/>
      <c r="F52" s="335"/>
      <c r="G52" s="336">
        <f>E52*D52</f>
        <v>0</v>
      </c>
    </row>
    <row r="53" spans="1:8" s="345" customFormat="1" ht="12.75">
      <c r="A53" s="327"/>
      <c r="B53" s="344"/>
      <c r="C53" s="329"/>
      <c r="D53" s="324"/>
      <c r="E53" s="330"/>
      <c r="F53" s="331"/>
      <c r="G53" s="332"/>
    </row>
    <row r="54" spans="1:8" s="348" customFormat="1" ht="76.5" customHeight="1">
      <c r="A54" s="327">
        <v>7</v>
      </c>
      <c r="B54" s="344" t="s">
        <v>407</v>
      </c>
      <c r="C54" s="347" t="s">
        <v>372</v>
      </c>
      <c r="D54" s="324">
        <v>1</v>
      </c>
      <c r="E54" s="334"/>
      <c r="F54" s="335"/>
      <c r="G54" s="336">
        <f>E54*D54</f>
        <v>0</v>
      </c>
    </row>
    <row r="55" spans="1:8" s="353" customFormat="1" ht="12.75">
      <c r="A55" s="349"/>
      <c r="B55" s="350"/>
      <c r="C55" s="351"/>
      <c r="D55" s="324"/>
      <c r="E55" s="352"/>
      <c r="F55" s="258"/>
    </row>
    <row r="56" spans="1:8" s="355" customFormat="1" ht="293.25">
      <c r="A56" s="327">
        <v>8</v>
      </c>
      <c r="B56" s="354" t="s">
        <v>479</v>
      </c>
      <c r="C56" s="329" t="s">
        <v>45</v>
      </c>
      <c r="D56" s="324" t="s">
        <v>406</v>
      </c>
      <c r="E56" s="334"/>
      <c r="F56" s="335"/>
      <c r="G56" s="336">
        <f>E56*D56</f>
        <v>0</v>
      </c>
    </row>
    <row r="57" spans="1:8" s="355" customFormat="1">
      <c r="A57" s="327"/>
      <c r="B57" s="343"/>
      <c r="C57" s="329"/>
      <c r="D57" s="324"/>
      <c r="E57" s="352"/>
      <c r="F57" s="258"/>
      <c r="G57" s="353"/>
    </row>
    <row r="58" spans="1:8" s="355" customFormat="1" ht="26.25">
      <c r="A58" s="327">
        <v>9</v>
      </c>
      <c r="B58" s="356" t="s">
        <v>405</v>
      </c>
      <c r="C58" s="329"/>
      <c r="D58" s="324"/>
      <c r="E58" s="352"/>
      <c r="F58" s="258"/>
      <c r="G58" s="353"/>
    </row>
    <row r="59" spans="1:8" s="355" customFormat="1">
      <c r="A59" s="327"/>
      <c r="B59" s="343" t="s">
        <v>404</v>
      </c>
      <c r="C59" s="329" t="s">
        <v>45</v>
      </c>
      <c r="D59" s="324">
        <v>4</v>
      </c>
      <c r="E59" s="334"/>
      <c r="F59" s="335"/>
      <c r="G59" s="336">
        <f>E59*D59</f>
        <v>0</v>
      </c>
    </row>
    <row r="60" spans="1:8" s="355" customFormat="1">
      <c r="A60" s="327"/>
      <c r="B60" s="354"/>
      <c r="C60" s="329"/>
      <c r="D60" s="324"/>
      <c r="E60" s="352"/>
      <c r="F60" s="258"/>
      <c r="G60" s="353"/>
    </row>
    <row r="61" spans="1:8" s="358" customFormat="1" ht="63.75">
      <c r="A61" s="327">
        <v>10</v>
      </c>
      <c r="B61" s="344" t="s">
        <v>601</v>
      </c>
      <c r="C61" s="329" t="s">
        <v>387</v>
      </c>
      <c r="D61" s="324">
        <v>1700</v>
      </c>
      <c r="E61" s="334"/>
      <c r="F61" s="335"/>
      <c r="G61" s="336">
        <f>E61*D61</f>
        <v>0</v>
      </c>
      <c r="H61" s="357"/>
    </row>
    <row r="62" spans="1:8" s="357" customFormat="1" ht="14.45" customHeight="1">
      <c r="A62" s="327"/>
      <c r="B62" s="356"/>
      <c r="C62" s="329"/>
      <c r="D62" s="324"/>
      <c r="E62" s="352"/>
      <c r="F62" s="258"/>
      <c r="G62" s="353"/>
    </row>
    <row r="63" spans="1:8" s="355" customFormat="1" ht="39">
      <c r="A63" s="327">
        <v>11</v>
      </c>
      <c r="B63" s="356" t="s">
        <v>403</v>
      </c>
      <c r="C63" s="329"/>
      <c r="D63" s="324"/>
      <c r="E63" s="352"/>
      <c r="F63" s="258"/>
      <c r="G63" s="353"/>
      <c r="H63" s="346"/>
    </row>
    <row r="64" spans="1:8" s="355" customFormat="1">
      <c r="A64" s="327"/>
      <c r="B64" s="343" t="s">
        <v>402</v>
      </c>
      <c r="C64" s="329" t="s">
        <v>260</v>
      </c>
      <c r="D64" s="324">
        <v>45</v>
      </c>
      <c r="E64" s="334"/>
      <c r="F64" s="335"/>
      <c r="G64" s="336">
        <f>E64*D64</f>
        <v>0</v>
      </c>
    </row>
    <row r="65" spans="1:7" s="355" customFormat="1">
      <c r="A65" s="327"/>
      <c r="B65" s="343" t="s">
        <v>401</v>
      </c>
      <c r="C65" s="329" t="s">
        <v>260</v>
      </c>
      <c r="D65" s="324">
        <v>23</v>
      </c>
      <c r="E65" s="334"/>
      <c r="F65" s="335"/>
      <c r="G65" s="336">
        <f>E65*D65</f>
        <v>0</v>
      </c>
    </row>
    <row r="66" spans="1:7" s="355" customFormat="1">
      <c r="A66" s="327"/>
      <c r="B66" s="343" t="s">
        <v>400</v>
      </c>
      <c r="C66" s="329" t="s">
        <v>260</v>
      </c>
      <c r="D66" s="324">
        <v>23</v>
      </c>
      <c r="E66" s="334"/>
      <c r="F66" s="335"/>
      <c r="G66" s="336">
        <f>E66*D66</f>
        <v>0</v>
      </c>
    </row>
    <row r="67" spans="1:7" s="355" customFormat="1">
      <c r="A67" s="327"/>
      <c r="B67" s="343" t="s">
        <v>399</v>
      </c>
      <c r="C67" s="329" t="s">
        <v>260</v>
      </c>
      <c r="D67" s="324">
        <v>23</v>
      </c>
      <c r="E67" s="334"/>
      <c r="F67" s="335"/>
      <c r="G67" s="336">
        <f>E67*D67</f>
        <v>0</v>
      </c>
    </row>
    <row r="68" spans="1:7" s="355" customFormat="1">
      <c r="A68" s="327"/>
      <c r="B68" s="343" t="s">
        <v>398</v>
      </c>
      <c r="C68" s="329" t="s">
        <v>260</v>
      </c>
      <c r="D68" s="324">
        <v>125</v>
      </c>
      <c r="E68" s="334"/>
      <c r="F68" s="335"/>
      <c r="G68" s="336">
        <f>E68*D68</f>
        <v>0</v>
      </c>
    </row>
    <row r="69" spans="1:7" s="355" customFormat="1">
      <c r="A69" s="327"/>
      <c r="B69" s="343"/>
      <c r="C69" s="329"/>
      <c r="D69" s="324"/>
      <c r="E69" s="352"/>
      <c r="F69" s="258"/>
      <c r="G69" s="353"/>
    </row>
    <row r="70" spans="1:7" s="359" customFormat="1" ht="216.75">
      <c r="A70" s="327">
        <v>12</v>
      </c>
      <c r="B70" s="354" t="s">
        <v>480</v>
      </c>
      <c r="C70" s="329"/>
      <c r="D70" s="324"/>
      <c r="E70" s="352"/>
      <c r="F70" s="258"/>
      <c r="G70" s="353"/>
    </row>
    <row r="71" spans="1:7" s="360" customFormat="1" ht="12.75">
      <c r="A71" s="327"/>
      <c r="B71" s="328" t="s">
        <v>481</v>
      </c>
      <c r="C71" s="329" t="s">
        <v>397</v>
      </c>
      <c r="D71" s="324">
        <v>100</v>
      </c>
      <c r="E71" s="334"/>
      <c r="F71" s="335"/>
      <c r="G71" s="336">
        <f>E71*D71</f>
        <v>0</v>
      </c>
    </row>
    <row r="72" spans="1:7" s="360" customFormat="1" ht="12.75">
      <c r="A72" s="327"/>
      <c r="B72" s="328" t="s">
        <v>482</v>
      </c>
      <c r="C72" s="329" t="s">
        <v>397</v>
      </c>
      <c r="D72" s="324">
        <v>150</v>
      </c>
      <c r="E72" s="334"/>
      <c r="F72" s="335"/>
      <c r="G72" s="336">
        <f>E72*D72</f>
        <v>0</v>
      </c>
    </row>
    <row r="73" spans="1:7" s="360" customFormat="1" ht="12.75">
      <c r="A73" s="327"/>
      <c r="B73" s="328" t="s">
        <v>483</v>
      </c>
      <c r="C73" s="329" t="s">
        <v>397</v>
      </c>
      <c r="D73" s="324">
        <v>100</v>
      </c>
      <c r="E73" s="334"/>
      <c r="F73" s="335"/>
      <c r="G73" s="336">
        <f>E73*D73</f>
        <v>0</v>
      </c>
    </row>
    <row r="74" spans="1:7" s="360" customFormat="1" ht="12.75">
      <c r="A74" s="327"/>
      <c r="B74" s="328"/>
      <c r="C74" s="329"/>
      <c r="D74" s="324"/>
      <c r="E74" s="330"/>
      <c r="F74" s="335"/>
      <c r="G74" s="332"/>
    </row>
    <row r="75" spans="1:7" s="360" customFormat="1" ht="51">
      <c r="A75" s="327">
        <v>13</v>
      </c>
      <c r="B75" s="328" t="s">
        <v>396</v>
      </c>
      <c r="C75" s="329"/>
      <c r="D75" s="324"/>
      <c r="E75" s="330"/>
      <c r="F75" s="335"/>
      <c r="G75" s="332"/>
    </row>
    <row r="76" spans="1:7" s="360" customFormat="1" ht="12.75">
      <c r="A76" s="327"/>
      <c r="B76" s="328"/>
      <c r="C76" s="329" t="s">
        <v>387</v>
      </c>
      <c r="D76" s="324">
        <v>1880</v>
      </c>
      <c r="E76" s="330"/>
      <c r="F76" s="335"/>
      <c r="G76" s="332">
        <f>D76*E76</f>
        <v>0</v>
      </c>
    </row>
    <row r="77" spans="1:7" s="360" customFormat="1" ht="12.75">
      <c r="A77" s="327"/>
      <c r="B77" s="328"/>
      <c r="C77" s="329"/>
      <c r="D77" s="324"/>
      <c r="E77" s="352"/>
      <c r="F77" s="258"/>
      <c r="G77" s="353"/>
    </row>
    <row r="78" spans="1:7" s="364" customFormat="1" ht="38.25">
      <c r="A78" s="327">
        <v>14</v>
      </c>
      <c r="B78" s="361" t="s">
        <v>395</v>
      </c>
      <c r="C78" s="362"/>
      <c r="D78" s="324"/>
      <c r="E78" s="363"/>
      <c r="F78" s="363"/>
    </row>
    <row r="79" spans="1:7" s="342" customFormat="1" ht="12.75">
      <c r="A79" s="365"/>
      <c r="B79" s="366"/>
      <c r="C79" s="367"/>
      <c r="D79" s="324"/>
      <c r="E79" s="363"/>
      <c r="F79" s="363"/>
    </row>
    <row r="80" spans="1:7" s="364" customFormat="1" ht="12.75">
      <c r="A80" s="365"/>
      <c r="B80" s="366" t="s">
        <v>393</v>
      </c>
      <c r="C80" s="329" t="s">
        <v>45</v>
      </c>
      <c r="D80" s="324">
        <v>4</v>
      </c>
      <c r="E80" s="334"/>
      <c r="F80" s="335"/>
      <c r="G80" s="336">
        <f>E80*D80</f>
        <v>0</v>
      </c>
    </row>
    <row r="81" spans="1:7" s="355" customFormat="1">
      <c r="A81" s="365"/>
      <c r="B81" s="346"/>
      <c r="C81" s="329"/>
      <c r="D81" s="324"/>
      <c r="E81" s="363"/>
      <c r="F81" s="363"/>
    </row>
    <row r="82" spans="1:7" s="364" customFormat="1" ht="38.25">
      <c r="A82" s="327">
        <v>15</v>
      </c>
      <c r="B82" s="354" t="s">
        <v>394</v>
      </c>
      <c r="C82" s="362"/>
      <c r="D82" s="324"/>
      <c r="E82" s="363"/>
      <c r="F82" s="363"/>
    </row>
    <row r="83" spans="1:7" s="342" customFormat="1" ht="12.75">
      <c r="A83" s="365"/>
      <c r="B83" s="366"/>
      <c r="C83" s="367"/>
      <c r="D83" s="324"/>
      <c r="E83" s="363"/>
      <c r="F83" s="363"/>
    </row>
    <row r="84" spans="1:7" s="364" customFormat="1" ht="12.75">
      <c r="A84" s="365"/>
      <c r="B84" s="366" t="s">
        <v>393</v>
      </c>
      <c r="C84" s="329" t="s">
        <v>45</v>
      </c>
      <c r="D84" s="324">
        <v>3</v>
      </c>
      <c r="E84" s="334"/>
      <c r="F84" s="335"/>
      <c r="G84" s="336">
        <f>E84*D84</f>
        <v>0</v>
      </c>
    </row>
    <row r="85" spans="1:7" s="355" customFormat="1">
      <c r="A85" s="365"/>
      <c r="B85" s="346"/>
      <c r="C85" s="329"/>
      <c r="D85" s="324"/>
      <c r="E85" s="363"/>
      <c r="F85" s="363"/>
    </row>
    <row r="86" spans="1:7" s="364" customFormat="1" ht="66" customHeight="1">
      <c r="A86" s="327">
        <v>16</v>
      </c>
      <c r="B86" s="368" t="s">
        <v>392</v>
      </c>
      <c r="C86" s="362"/>
      <c r="D86" s="324"/>
      <c r="E86" s="363"/>
      <c r="F86" s="363"/>
    </row>
    <row r="87" spans="1:7" s="342" customFormat="1" ht="12.75">
      <c r="A87" s="365"/>
      <c r="C87" s="367"/>
      <c r="D87" s="324"/>
      <c r="E87" s="363"/>
      <c r="F87" s="363"/>
    </row>
    <row r="88" spans="1:7" s="364" customFormat="1" ht="63.75">
      <c r="A88" s="365"/>
      <c r="B88" s="368" t="s">
        <v>484</v>
      </c>
      <c r="C88" s="329" t="s">
        <v>45</v>
      </c>
      <c r="D88" s="324">
        <v>1</v>
      </c>
      <c r="E88" s="334"/>
      <c r="F88" s="335"/>
      <c r="G88" s="336">
        <f>E88*D88</f>
        <v>0</v>
      </c>
    </row>
    <row r="89" spans="1:7" s="355" customFormat="1">
      <c r="A89" s="365"/>
      <c r="B89" s="346"/>
      <c r="C89" s="329"/>
      <c r="D89" s="324"/>
      <c r="E89" s="363"/>
      <c r="F89" s="363"/>
    </row>
    <row r="90" spans="1:7" s="364" customFormat="1" ht="63.75">
      <c r="A90" s="327">
        <v>17</v>
      </c>
      <c r="B90" s="354" t="s">
        <v>602</v>
      </c>
      <c r="C90" s="362"/>
      <c r="D90" s="324"/>
      <c r="E90" s="363"/>
      <c r="F90" s="363"/>
    </row>
    <row r="91" spans="1:7" s="342" customFormat="1" ht="12.75">
      <c r="A91" s="365"/>
      <c r="B91" s="366"/>
      <c r="C91" s="367"/>
      <c r="D91" s="324"/>
      <c r="E91" s="363"/>
      <c r="F91" s="363"/>
    </row>
    <row r="92" spans="1:7" s="364" customFormat="1" ht="12.75">
      <c r="A92" s="365"/>
      <c r="B92" s="369" t="s">
        <v>391</v>
      </c>
      <c r="C92" s="329" t="s">
        <v>260</v>
      </c>
      <c r="D92" s="324">
        <v>190</v>
      </c>
      <c r="E92" s="334"/>
      <c r="F92" s="335"/>
      <c r="G92" s="336">
        <f>E92*D92</f>
        <v>0</v>
      </c>
    </row>
    <row r="93" spans="1:7" s="355" customFormat="1">
      <c r="A93" s="365"/>
      <c r="B93" s="346"/>
      <c r="C93" s="329"/>
      <c r="D93" s="324"/>
      <c r="E93" s="363"/>
      <c r="F93" s="363"/>
    </row>
    <row r="94" spans="1:7" s="355" customFormat="1" ht="63.75">
      <c r="A94" s="327">
        <v>18</v>
      </c>
      <c r="B94" s="354" t="s">
        <v>485</v>
      </c>
      <c r="C94" s="329"/>
      <c r="D94" s="324"/>
      <c r="E94" s="363"/>
      <c r="F94" s="363"/>
    </row>
    <row r="95" spans="1:7" s="364" customFormat="1" ht="12.75">
      <c r="A95" s="365"/>
      <c r="B95" s="369" t="s">
        <v>390</v>
      </c>
      <c r="C95" s="329" t="s">
        <v>260</v>
      </c>
      <c r="D95" s="324">
        <v>190</v>
      </c>
      <c r="E95" s="334"/>
      <c r="F95" s="335"/>
      <c r="G95" s="336">
        <f>E95*D95</f>
        <v>0</v>
      </c>
    </row>
    <row r="96" spans="1:7" s="364" customFormat="1" ht="12.75">
      <c r="A96" s="365"/>
      <c r="B96" s="369"/>
      <c r="C96" s="329"/>
      <c r="D96" s="324"/>
      <c r="E96" s="363"/>
      <c r="F96" s="363"/>
    </row>
    <row r="97" spans="1:7" s="355" customFormat="1" ht="51">
      <c r="A97" s="327">
        <v>19</v>
      </c>
      <c r="B97" s="354" t="s">
        <v>389</v>
      </c>
      <c r="C97" s="329"/>
      <c r="D97" s="324"/>
      <c r="E97" s="363"/>
      <c r="F97" s="363"/>
    </row>
    <row r="98" spans="1:7" s="364" customFormat="1" ht="12.75">
      <c r="A98" s="365"/>
      <c r="B98" s="369"/>
      <c r="C98" s="329" t="s">
        <v>372</v>
      </c>
      <c r="D98" s="324">
        <v>1</v>
      </c>
      <c r="E98" s="334"/>
      <c r="F98" s="335"/>
      <c r="G98" s="336">
        <f>E98*D98</f>
        <v>0</v>
      </c>
    </row>
    <row r="99" spans="1:7" s="364" customFormat="1" ht="12.75">
      <c r="A99" s="365"/>
      <c r="B99" s="369"/>
      <c r="C99" s="329"/>
      <c r="D99" s="324"/>
      <c r="E99" s="363"/>
      <c r="F99" s="363"/>
    </row>
    <row r="100" spans="1:7" s="346" customFormat="1" ht="38.25">
      <c r="A100" s="327">
        <v>20</v>
      </c>
      <c r="B100" s="343" t="s">
        <v>388</v>
      </c>
      <c r="C100" s="329" t="s">
        <v>387</v>
      </c>
      <c r="D100" s="324">
        <v>750</v>
      </c>
      <c r="E100" s="334"/>
      <c r="F100" s="335"/>
      <c r="G100" s="336">
        <f>E100*D100</f>
        <v>0</v>
      </c>
    </row>
    <row r="101" spans="1:7" s="346" customFormat="1" ht="12" customHeight="1">
      <c r="A101" s="327"/>
      <c r="B101" s="343"/>
      <c r="C101" s="329"/>
      <c r="D101" s="324"/>
      <c r="E101" s="363"/>
      <c r="F101" s="363"/>
      <c r="G101" s="364"/>
    </row>
    <row r="102" spans="1:7" s="373" customFormat="1" ht="25.5">
      <c r="A102" s="327">
        <v>21</v>
      </c>
      <c r="B102" s="370" t="s">
        <v>386</v>
      </c>
      <c r="C102" s="371"/>
      <c r="D102" s="418"/>
      <c r="E102" s="372"/>
      <c r="F102" s="372"/>
    </row>
    <row r="103" spans="1:7" s="373" customFormat="1" ht="12.75">
      <c r="A103" s="374"/>
      <c r="B103" s="370"/>
      <c r="C103" s="371"/>
      <c r="D103" s="418"/>
      <c r="E103" s="419"/>
      <c r="F103" s="372"/>
    </row>
    <row r="104" spans="1:7" s="373" customFormat="1" ht="25.5">
      <c r="A104" s="375"/>
      <c r="B104" s="370" t="s">
        <v>385</v>
      </c>
      <c r="C104" s="371"/>
      <c r="D104" s="418"/>
      <c r="E104" s="372"/>
      <c r="F104" s="372"/>
    </row>
    <row r="105" spans="1:7" s="373" customFormat="1" ht="12.75">
      <c r="A105" s="376"/>
      <c r="B105" s="370"/>
      <c r="C105" s="371"/>
      <c r="D105" s="418"/>
      <c r="E105" s="372"/>
      <c r="F105" s="372"/>
    </row>
    <row r="106" spans="1:7" s="373" customFormat="1" ht="12.75">
      <c r="A106" s="376"/>
      <c r="B106" s="370" t="s">
        <v>384</v>
      </c>
      <c r="C106" s="371"/>
      <c r="D106" s="418"/>
      <c r="E106" s="372"/>
      <c r="F106" s="372"/>
    </row>
    <row r="107" spans="1:7" s="373" customFormat="1" ht="12.75">
      <c r="A107" s="376"/>
      <c r="B107" s="370"/>
      <c r="C107" s="371"/>
      <c r="D107" s="418"/>
      <c r="E107" s="372"/>
      <c r="F107" s="372"/>
    </row>
    <row r="108" spans="1:7" s="373" customFormat="1" ht="127.5">
      <c r="A108" s="376"/>
      <c r="B108" s="370" t="s">
        <v>383</v>
      </c>
      <c r="C108" s="371"/>
      <c r="D108" s="418"/>
      <c r="E108" s="372"/>
      <c r="F108" s="372"/>
    </row>
    <row r="109" spans="1:7" s="373" customFormat="1" ht="12.75">
      <c r="A109" s="375"/>
      <c r="B109" s="370"/>
      <c r="C109" s="371" t="s">
        <v>372</v>
      </c>
      <c r="D109" s="418">
        <v>1</v>
      </c>
      <c r="E109" s="420"/>
      <c r="F109" s="372"/>
      <c r="G109" s="421">
        <f>E109*D109</f>
        <v>0</v>
      </c>
    </row>
    <row r="110" spans="1:7" s="373" customFormat="1" ht="12.75">
      <c r="A110" s="377"/>
      <c r="B110" s="414"/>
      <c r="C110" s="415"/>
      <c r="D110" s="412"/>
      <c r="E110" s="416"/>
      <c r="F110" s="417"/>
      <c r="G110" s="413"/>
    </row>
    <row r="111" spans="1:7" s="373" customFormat="1" ht="38.25">
      <c r="A111" s="327">
        <v>22</v>
      </c>
      <c r="B111" s="370" t="s">
        <v>382</v>
      </c>
      <c r="C111" s="371"/>
      <c r="D111" s="324"/>
      <c r="E111" s="372"/>
      <c r="F111" s="372"/>
    </row>
    <row r="112" spans="1:7" s="373" customFormat="1" ht="12.75">
      <c r="A112" s="378"/>
      <c r="B112" s="370"/>
      <c r="C112" s="371"/>
      <c r="D112" s="324"/>
      <c r="E112" s="372"/>
      <c r="F112" s="372"/>
    </row>
    <row r="113" spans="1:7" s="373" customFormat="1" ht="25.5">
      <c r="A113" s="327"/>
      <c r="B113" s="370" t="s">
        <v>381</v>
      </c>
      <c r="C113" s="371" t="s">
        <v>260</v>
      </c>
      <c r="D113" s="324">
        <v>25</v>
      </c>
      <c r="E113" s="334"/>
      <c r="F113" s="372"/>
      <c r="G113" s="336">
        <f>E113*D113</f>
        <v>0</v>
      </c>
    </row>
    <row r="114" spans="1:7" s="373" customFormat="1" ht="12.75">
      <c r="A114" s="378"/>
      <c r="B114" s="370"/>
      <c r="C114" s="371"/>
      <c r="D114" s="324"/>
      <c r="E114" s="372"/>
      <c r="F114" s="372"/>
    </row>
    <row r="115" spans="1:7" s="373" customFormat="1" ht="30.75" customHeight="1">
      <c r="A115" s="327">
        <v>23</v>
      </c>
      <c r="B115" s="254" t="s">
        <v>380</v>
      </c>
      <c r="C115" s="253"/>
      <c r="D115" s="324"/>
      <c r="E115" s="252"/>
      <c r="F115" s="251"/>
    </row>
    <row r="116" spans="1:7" s="373" customFormat="1" ht="12.75">
      <c r="A116" s="255"/>
      <c r="B116" s="254"/>
      <c r="C116" s="253"/>
      <c r="D116" s="324"/>
      <c r="E116" s="252"/>
      <c r="F116" s="251"/>
    </row>
    <row r="117" spans="1:7" s="373" customFormat="1" ht="25.5">
      <c r="A117" s="256"/>
      <c r="B117" s="254" t="s">
        <v>379</v>
      </c>
      <c r="C117" s="253" t="s">
        <v>260</v>
      </c>
      <c r="D117" s="324">
        <v>30</v>
      </c>
      <c r="E117" s="334"/>
      <c r="F117" s="251"/>
      <c r="G117" s="336">
        <f>E117*D117</f>
        <v>0</v>
      </c>
    </row>
    <row r="118" spans="1:7" s="373" customFormat="1" ht="12.75">
      <c r="A118" s="255"/>
      <c r="B118" s="254"/>
      <c r="C118" s="253"/>
      <c r="D118" s="324"/>
      <c r="E118" s="252"/>
      <c r="F118" s="251"/>
    </row>
    <row r="119" spans="1:7" s="373" customFormat="1" ht="25.5">
      <c r="A119" s="327">
        <v>24</v>
      </c>
      <c r="B119" s="250" t="s">
        <v>378</v>
      </c>
      <c r="C119" s="249" t="s">
        <v>372</v>
      </c>
      <c r="D119" s="324">
        <v>1</v>
      </c>
      <c r="E119" s="334"/>
      <c r="F119" s="248"/>
      <c r="G119" s="336">
        <f>E119*D119</f>
        <v>0</v>
      </c>
    </row>
    <row r="120" spans="1:7" s="346" customFormat="1" ht="12" customHeight="1">
      <c r="A120" s="327"/>
      <c r="B120" s="343"/>
      <c r="C120" s="329"/>
      <c r="D120" s="324"/>
      <c r="E120" s="363"/>
      <c r="F120" s="363"/>
      <c r="G120" s="364"/>
    </row>
    <row r="121" spans="1:7" s="346" customFormat="1" ht="38.25">
      <c r="A121" s="327">
        <v>25</v>
      </c>
      <c r="B121" s="343" t="s">
        <v>377</v>
      </c>
      <c r="C121" s="329"/>
      <c r="D121" s="324"/>
      <c r="E121" s="363"/>
      <c r="F121" s="363"/>
      <c r="G121" s="355"/>
    </row>
    <row r="122" spans="1:7" s="346" customFormat="1" ht="12" customHeight="1">
      <c r="A122" s="327"/>
      <c r="B122" s="343" t="s">
        <v>376</v>
      </c>
      <c r="C122" s="329" t="s">
        <v>45</v>
      </c>
      <c r="D122" s="324">
        <v>1</v>
      </c>
      <c r="E122" s="334"/>
      <c r="F122" s="335"/>
      <c r="G122" s="336">
        <f>E122*D122</f>
        <v>0</v>
      </c>
    </row>
    <row r="123" spans="1:7" s="346" customFormat="1" ht="12" customHeight="1">
      <c r="A123" s="327"/>
      <c r="B123" s="343" t="s">
        <v>375</v>
      </c>
      <c r="C123" s="329" t="s">
        <v>45</v>
      </c>
      <c r="D123" s="324">
        <v>4</v>
      </c>
      <c r="E123" s="334"/>
      <c r="F123" s="335"/>
      <c r="G123" s="336">
        <f>E123*D123</f>
        <v>0</v>
      </c>
    </row>
    <row r="124" spans="1:7" s="346" customFormat="1" ht="12" customHeight="1">
      <c r="A124" s="327"/>
      <c r="B124" s="343"/>
      <c r="C124" s="329"/>
      <c r="D124" s="324"/>
      <c r="E124" s="363"/>
      <c r="F124" s="363"/>
      <c r="G124" s="364"/>
    </row>
    <row r="125" spans="1:7" s="355" customFormat="1" ht="25.5">
      <c r="A125" s="327">
        <v>26</v>
      </c>
      <c r="B125" s="343" t="s">
        <v>374</v>
      </c>
      <c r="C125" s="329" t="s">
        <v>372</v>
      </c>
      <c r="D125" s="324">
        <v>1</v>
      </c>
      <c r="E125" s="334"/>
      <c r="F125" s="335"/>
      <c r="G125" s="336">
        <f>E125*D125</f>
        <v>0</v>
      </c>
    </row>
    <row r="126" spans="1:7" s="355" customFormat="1">
      <c r="A126" s="327"/>
      <c r="B126" s="344"/>
      <c r="C126" s="329"/>
      <c r="D126" s="324"/>
      <c r="E126" s="363"/>
      <c r="F126" s="363"/>
      <c r="G126" s="364"/>
    </row>
    <row r="127" spans="1:7" s="355" customFormat="1" ht="26.25">
      <c r="A127" s="327">
        <v>27</v>
      </c>
      <c r="B127" s="379" t="s">
        <v>373</v>
      </c>
      <c r="C127" s="329" t="s">
        <v>372</v>
      </c>
      <c r="D127" s="324">
        <v>1</v>
      </c>
      <c r="E127" s="334"/>
      <c r="F127" s="335"/>
      <c r="G127" s="336">
        <f>E127*D127</f>
        <v>0</v>
      </c>
    </row>
    <row r="128" spans="1:7">
      <c r="B128" s="380"/>
      <c r="C128" s="381"/>
      <c r="D128" s="324" t="s">
        <v>370</v>
      </c>
      <c r="E128" s="382"/>
      <c r="F128" s="382"/>
      <c r="G128" s="332"/>
    </row>
    <row r="129" spans="1:7">
      <c r="B129" s="383" t="s">
        <v>371</v>
      </c>
      <c r="C129" s="384"/>
      <c r="D129" s="324" t="s">
        <v>370</v>
      </c>
      <c r="E129" s="385"/>
      <c r="F129" s="385"/>
      <c r="G129" s="386"/>
    </row>
    <row r="130" spans="1:7">
      <c r="A130" s="326"/>
      <c r="B130" s="380"/>
      <c r="C130" s="381"/>
      <c r="E130" s="382"/>
      <c r="F130" s="381"/>
      <c r="G130" s="386"/>
    </row>
    <row r="131" spans="1:7">
      <c r="A131" s="326"/>
      <c r="B131" s="387"/>
      <c r="C131" s="384"/>
      <c r="E131" s="385"/>
      <c r="F131" s="384"/>
      <c r="G131" s="386"/>
    </row>
    <row r="132" spans="1:7">
      <c r="A132" s="326"/>
      <c r="B132" s="387"/>
      <c r="C132" s="384"/>
      <c r="E132" s="385"/>
      <c r="F132" s="384"/>
      <c r="G132" s="386"/>
    </row>
    <row r="133" spans="1:7">
      <c r="A133" s="326"/>
      <c r="B133" s="387"/>
      <c r="C133" s="384"/>
      <c r="E133" s="385"/>
      <c r="F133" s="384"/>
      <c r="G133" s="386"/>
    </row>
    <row r="134" spans="1:7">
      <c r="A134" s="326"/>
      <c r="B134" s="387"/>
      <c r="C134" s="384"/>
      <c r="E134" s="385"/>
      <c r="F134" s="384"/>
      <c r="G134" s="386"/>
    </row>
    <row r="135" spans="1:7">
      <c r="A135" s="326"/>
      <c r="B135" s="387"/>
      <c r="C135" s="384"/>
      <c r="E135" s="385"/>
      <c r="F135" s="384"/>
      <c r="G135" s="386"/>
    </row>
    <row r="136" spans="1:7">
      <c r="A136" s="326"/>
      <c r="B136" s="387"/>
      <c r="C136" s="384"/>
      <c r="E136" s="385"/>
      <c r="F136" s="384"/>
      <c r="G136" s="386"/>
    </row>
    <row r="137" spans="1:7">
      <c r="A137" s="326"/>
      <c r="B137" s="387"/>
      <c r="C137" s="384"/>
      <c r="E137" s="385"/>
      <c r="F137" s="384"/>
      <c r="G137" s="386"/>
    </row>
    <row r="138" spans="1:7">
      <c r="A138" s="326"/>
      <c r="B138" s="387"/>
      <c r="C138" s="384"/>
      <c r="E138" s="385"/>
      <c r="F138" s="384"/>
      <c r="G138" s="386"/>
    </row>
    <row r="139" spans="1:7">
      <c r="A139" s="326"/>
      <c r="B139" s="387"/>
      <c r="C139" s="384"/>
      <c r="E139" s="385"/>
      <c r="F139" s="384"/>
      <c r="G139" s="386"/>
    </row>
    <row r="140" spans="1:7">
      <c r="A140" s="326"/>
      <c r="B140" s="387"/>
      <c r="C140" s="384"/>
      <c r="E140" s="385"/>
      <c r="F140" s="384"/>
      <c r="G140" s="386"/>
    </row>
    <row r="141" spans="1:7">
      <c r="A141" s="326"/>
      <c r="B141" s="387"/>
      <c r="C141" s="384"/>
      <c r="E141" s="385"/>
      <c r="F141" s="384"/>
      <c r="G141" s="386"/>
    </row>
    <row r="142" spans="1:7">
      <c r="A142" s="326"/>
      <c r="B142" s="387"/>
      <c r="C142" s="384"/>
      <c r="E142" s="385"/>
      <c r="F142" s="384"/>
      <c r="G142" s="386"/>
    </row>
    <row r="143" spans="1:7">
      <c r="A143" s="326"/>
      <c r="B143" s="387"/>
      <c r="C143" s="384"/>
      <c r="E143" s="385"/>
      <c r="F143" s="384"/>
      <c r="G143" s="386"/>
    </row>
    <row r="144" spans="1:7">
      <c r="A144" s="326"/>
      <c r="B144" s="387"/>
      <c r="C144" s="384"/>
      <c r="E144" s="385"/>
      <c r="F144" s="384"/>
      <c r="G144" s="386"/>
    </row>
    <row r="145" spans="1:7">
      <c r="A145" s="326"/>
      <c r="B145" s="387"/>
      <c r="C145" s="384"/>
      <c r="E145" s="385"/>
      <c r="F145" s="384"/>
      <c r="G145" s="386"/>
    </row>
    <row r="146" spans="1:7">
      <c r="A146" s="326"/>
      <c r="B146" s="387"/>
      <c r="C146" s="384"/>
      <c r="E146" s="385"/>
      <c r="F146" s="384"/>
      <c r="G146" s="386"/>
    </row>
    <row r="147" spans="1:7">
      <c r="A147" s="326"/>
      <c r="B147" s="387"/>
      <c r="C147" s="384"/>
      <c r="E147" s="385"/>
      <c r="F147" s="384"/>
      <c r="G147" s="386"/>
    </row>
    <row r="148" spans="1:7">
      <c r="A148" s="326"/>
      <c r="B148" s="387"/>
      <c r="C148" s="384"/>
      <c r="E148" s="385"/>
      <c r="F148" s="384"/>
      <c r="G148" s="386"/>
    </row>
    <row r="149" spans="1:7">
      <c r="A149" s="326"/>
      <c r="B149" s="387"/>
      <c r="C149" s="384"/>
      <c r="E149" s="385"/>
      <c r="F149" s="384"/>
      <c r="G149" s="386"/>
    </row>
    <row r="150" spans="1:7">
      <c r="A150" s="326"/>
      <c r="B150" s="387"/>
      <c r="C150" s="384"/>
      <c r="E150" s="385"/>
      <c r="F150" s="384"/>
      <c r="G150" s="386"/>
    </row>
    <row r="151" spans="1:7">
      <c r="A151" s="326"/>
      <c r="B151" s="387"/>
      <c r="C151" s="384"/>
      <c r="E151" s="385"/>
      <c r="F151" s="384"/>
      <c r="G151" s="386"/>
    </row>
    <row r="152" spans="1:7">
      <c r="A152" s="326"/>
      <c r="B152" s="387"/>
      <c r="C152" s="384"/>
      <c r="E152" s="385"/>
      <c r="F152" s="384"/>
      <c r="G152" s="386"/>
    </row>
    <row r="153" spans="1:7">
      <c r="A153" s="326"/>
      <c r="B153" s="387"/>
      <c r="C153" s="384"/>
      <c r="E153" s="385"/>
      <c r="F153" s="384"/>
      <c r="G153" s="386"/>
    </row>
    <row r="154" spans="1:7">
      <c r="A154" s="326"/>
      <c r="B154" s="387"/>
      <c r="C154" s="384"/>
      <c r="E154" s="385"/>
      <c r="F154" s="384"/>
      <c r="G154" s="386"/>
    </row>
    <row r="155" spans="1:7">
      <c r="A155" s="326"/>
      <c r="B155" s="387"/>
      <c r="C155" s="384"/>
      <c r="E155" s="385"/>
      <c r="F155" s="384"/>
      <c r="G155" s="386"/>
    </row>
    <row r="156" spans="1:7">
      <c r="A156" s="326"/>
      <c r="B156" s="387"/>
      <c r="C156" s="384"/>
      <c r="E156" s="385"/>
      <c r="F156" s="384"/>
      <c r="G156" s="386"/>
    </row>
    <row r="157" spans="1:7">
      <c r="A157" s="326"/>
      <c r="B157" s="387"/>
      <c r="C157" s="384"/>
      <c r="E157" s="385"/>
      <c r="F157" s="384"/>
      <c r="G157" s="386"/>
    </row>
    <row r="158" spans="1:7">
      <c r="A158" s="326"/>
      <c r="B158" s="387"/>
      <c r="C158" s="384"/>
      <c r="E158" s="385"/>
      <c r="F158" s="384"/>
      <c r="G158" s="386"/>
    </row>
    <row r="159" spans="1:7">
      <c r="A159" s="326"/>
      <c r="B159" s="387"/>
      <c r="C159" s="384"/>
      <c r="E159" s="385"/>
      <c r="F159" s="384"/>
      <c r="G159" s="386"/>
    </row>
    <row r="160" spans="1:7">
      <c r="A160" s="326"/>
      <c r="B160" s="387"/>
      <c r="C160" s="384"/>
      <c r="E160" s="385"/>
      <c r="F160" s="384"/>
      <c r="G160" s="386"/>
    </row>
    <row r="161" spans="1:7">
      <c r="A161" s="326"/>
      <c r="B161" s="387"/>
      <c r="C161" s="384"/>
      <c r="E161" s="385"/>
      <c r="F161" s="384"/>
      <c r="G161" s="386"/>
    </row>
    <row r="162" spans="1:7">
      <c r="A162" s="326"/>
      <c r="B162" s="387"/>
      <c r="C162" s="384"/>
      <c r="E162" s="385"/>
      <c r="F162" s="384"/>
      <c r="G162" s="386"/>
    </row>
    <row r="163" spans="1:7">
      <c r="A163" s="326"/>
      <c r="B163" s="387"/>
      <c r="C163" s="384"/>
      <c r="E163" s="385"/>
      <c r="F163" s="384"/>
      <c r="G163" s="386"/>
    </row>
    <row r="164" spans="1:7">
      <c r="A164" s="326"/>
      <c r="B164" s="387"/>
      <c r="C164" s="384"/>
      <c r="E164" s="385"/>
      <c r="F164" s="384"/>
      <c r="G164" s="386"/>
    </row>
    <row r="165" spans="1:7">
      <c r="A165" s="326"/>
      <c r="B165" s="387"/>
      <c r="C165" s="384"/>
      <c r="E165" s="385"/>
      <c r="F165" s="384"/>
      <c r="G165" s="386"/>
    </row>
    <row r="166" spans="1:7">
      <c r="A166" s="326"/>
      <c r="B166" s="387"/>
      <c r="C166" s="384"/>
      <c r="E166" s="385"/>
      <c r="F166" s="384"/>
      <c r="G166" s="386"/>
    </row>
    <row r="167" spans="1:7">
      <c r="A167" s="326"/>
      <c r="B167" s="387"/>
      <c r="C167" s="384"/>
      <c r="E167" s="385"/>
      <c r="F167" s="384"/>
      <c r="G167" s="386"/>
    </row>
    <row r="168" spans="1:7">
      <c r="A168" s="326"/>
      <c r="B168" s="387"/>
      <c r="C168" s="384"/>
      <c r="E168" s="385"/>
      <c r="F168" s="384"/>
      <c r="G168" s="386"/>
    </row>
    <row r="169" spans="1:7">
      <c r="A169" s="326"/>
      <c r="B169" s="387"/>
      <c r="C169" s="384"/>
      <c r="E169" s="385"/>
      <c r="F169" s="384"/>
      <c r="G169" s="386"/>
    </row>
    <row r="170" spans="1:7">
      <c r="A170" s="326"/>
      <c r="B170" s="387"/>
      <c r="C170" s="384"/>
      <c r="E170" s="385"/>
      <c r="F170" s="384"/>
      <c r="G170" s="386"/>
    </row>
    <row r="171" spans="1:7">
      <c r="A171" s="326"/>
      <c r="B171" s="387"/>
      <c r="C171" s="384"/>
      <c r="E171" s="385"/>
      <c r="F171" s="384"/>
      <c r="G171" s="386"/>
    </row>
    <row r="172" spans="1:7">
      <c r="A172" s="326"/>
      <c r="B172" s="387"/>
      <c r="C172" s="384"/>
      <c r="E172" s="385"/>
      <c r="F172" s="384"/>
      <c r="G172" s="386"/>
    </row>
    <row r="173" spans="1:7">
      <c r="A173" s="326"/>
      <c r="B173" s="387"/>
      <c r="C173" s="384"/>
      <c r="E173" s="385"/>
      <c r="F173" s="384"/>
      <c r="G173" s="386"/>
    </row>
    <row r="174" spans="1:7">
      <c r="A174" s="326"/>
      <c r="B174" s="387"/>
      <c r="C174" s="384"/>
      <c r="E174" s="385"/>
      <c r="F174" s="384"/>
      <c r="G174" s="386"/>
    </row>
    <row r="175" spans="1:7">
      <c r="A175" s="326"/>
      <c r="B175" s="387"/>
      <c r="C175" s="384"/>
      <c r="E175" s="385"/>
      <c r="F175" s="384"/>
      <c r="G175" s="386"/>
    </row>
    <row r="176" spans="1:7">
      <c r="A176" s="326"/>
      <c r="B176" s="387"/>
      <c r="C176" s="384"/>
      <c r="E176" s="385"/>
      <c r="F176" s="384"/>
      <c r="G176" s="386"/>
    </row>
    <row r="177" spans="1:7">
      <c r="A177" s="326"/>
      <c r="B177" s="387"/>
      <c r="C177" s="384"/>
      <c r="E177" s="385"/>
      <c r="F177" s="384"/>
      <c r="G177" s="386"/>
    </row>
    <row r="178" spans="1:7">
      <c r="A178" s="326"/>
      <c r="B178" s="387"/>
      <c r="C178" s="384"/>
      <c r="E178" s="385"/>
      <c r="F178" s="384"/>
      <c r="G178" s="386"/>
    </row>
    <row r="179" spans="1:7">
      <c r="A179" s="326"/>
      <c r="B179" s="387"/>
      <c r="C179" s="384"/>
      <c r="E179" s="385"/>
      <c r="F179" s="384"/>
      <c r="G179" s="386"/>
    </row>
    <row r="180" spans="1:7">
      <c r="A180" s="326"/>
      <c r="B180" s="387"/>
      <c r="C180" s="384"/>
      <c r="E180" s="385"/>
      <c r="F180" s="384"/>
      <c r="G180" s="386"/>
    </row>
    <row r="181" spans="1:7">
      <c r="A181" s="326"/>
      <c r="B181" s="387"/>
      <c r="C181" s="384"/>
      <c r="E181" s="385"/>
      <c r="F181" s="384"/>
      <c r="G181" s="386"/>
    </row>
    <row r="182" spans="1:7">
      <c r="A182" s="326"/>
      <c r="B182" s="387"/>
      <c r="C182" s="384"/>
      <c r="E182" s="385"/>
      <c r="F182" s="384"/>
      <c r="G182" s="386"/>
    </row>
    <row r="183" spans="1:7">
      <c r="A183" s="326"/>
      <c r="B183" s="387"/>
      <c r="C183" s="384"/>
      <c r="E183" s="385"/>
      <c r="F183" s="384"/>
      <c r="G183" s="386"/>
    </row>
    <row r="184" spans="1:7">
      <c r="A184" s="326"/>
      <c r="B184" s="387"/>
      <c r="C184" s="384"/>
      <c r="E184" s="385"/>
      <c r="F184" s="384"/>
      <c r="G184" s="386"/>
    </row>
    <row r="185" spans="1:7">
      <c r="A185" s="326"/>
      <c r="B185" s="387"/>
      <c r="C185" s="384"/>
      <c r="E185" s="385"/>
      <c r="F185" s="384"/>
      <c r="G185" s="386"/>
    </row>
    <row r="186" spans="1:7">
      <c r="A186" s="326"/>
      <c r="B186" s="387"/>
      <c r="C186" s="384"/>
      <c r="E186" s="385"/>
      <c r="F186" s="384"/>
      <c r="G186" s="386"/>
    </row>
    <row r="187" spans="1:7">
      <c r="A187" s="326"/>
      <c r="B187" s="387"/>
      <c r="C187" s="384"/>
      <c r="E187" s="385"/>
      <c r="F187" s="384"/>
      <c r="G187" s="386"/>
    </row>
    <row r="188" spans="1:7">
      <c r="A188" s="326"/>
      <c r="B188" s="387"/>
      <c r="C188" s="384"/>
      <c r="E188" s="385"/>
      <c r="F188" s="384"/>
      <c r="G188" s="386"/>
    </row>
    <row r="189" spans="1:7">
      <c r="A189" s="326"/>
      <c r="B189" s="387"/>
      <c r="C189" s="384"/>
      <c r="E189" s="385"/>
      <c r="F189" s="384"/>
      <c r="G189" s="386"/>
    </row>
    <row r="190" spans="1:7">
      <c r="A190" s="326"/>
      <c r="B190" s="387"/>
      <c r="C190" s="384"/>
      <c r="E190" s="385"/>
      <c r="F190" s="384"/>
      <c r="G190" s="386"/>
    </row>
    <row r="191" spans="1:7">
      <c r="A191" s="326"/>
      <c r="B191" s="387"/>
      <c r="C191" s="384"/>
      <c r="E191" s="385"/>
      <c r="F191" s="384"/>
      <c r="G191" s="386"/>
    </row>
    <row r="192" spans="1:7">
      <c r="A192" s="326"/>
      <c r="B192" s="387"/>
      <c r="C192" s="384"/>
      <c r="E192" s="385"/>
      <c r="F192" s="384"/>
      <c r="G192" s="386"/>
    </row>
    <row r="193" spans="1:7">
      <c r="A193" s="326"/>
      <c r="B193" s="387"/>
      <c r="C193" s="384"/>
      <c r="E193" s="385"/>
      <c r="F193" s="384"/>
      <c r="G193" s="386"/>
    </row>
    <row r="194" spans="1:7">
      <c r="A194" s="326"/>
      <c r="B194" s="387"/>
      <c r="C194" s="384"/>
      <c r="E194" s="385"/>
      <c r="F194" s="384"/>
      <c r="G194" s="386"/>
    </row>
    <row r="195" spans="1:7">
      <c r="A195" s="326"/>
      <c r="B195" s="387"/>
      <c r="C195" s="384"/>
      <c r="E195" s="385"/>
      <c r="F195" s="384"/>
      <c r="G195" s="386"/>
    </row>
    <row r="196" spans="1:7">
      <c r="A196" s="326"/>
      <c r="B196" s="387"/>
      <c r="C196" s="384"/>
      <c r="E196" s="385"/>
      <c r="F196" s="384"/>
      <c r="G196" s="386"/>
    </row>
    <row r="197" spans="1:7">
      <c r="A197" s="326"/>
      <c r="B197" s="387"/>
      <c r="C197" s="384"/>
      <c r="E197" s="385"/>
      <c r="F197" s="384"/>
      <c r="G197" s="386"/>
    </row>
    <row r="198" spans="1:7">
      <c r="A198" s="326"/>
      <c r="B198" s="387"/>
      <c r="C198" s="384"/>
      <c r="E198" s="385"/>
      <c r="F198" s="384"/>
      <c r="G198" s="386"/>
    </row>
    <row r="199" spans="1:7">
      <c r="A199" s="326"/>
      <c r="B199" s="387"/>
      <c r="C199" s="384"/>
      <c r="E199" s="385"/>
      <c r="F199" s="384"/>
      <c r="G199" s="386"/>
    </row>
    <row r="200" spans="1:7">
      <c r="A200" s="326"/>
      <c r="B200" s="387"/>
      <c r="C200" s="384"/>
      <c r="E200" s="385"/>
      <c r="F200" s="384"/>
      <c r="G200" s="386"/>
    </row>
    <row r="201" spans="1:7">
      <c r="A201" s="326"/>
      <c r="B201" s="387"/>
      <c r="C201" s="384"/>
      <c r="E201" s="385"/>
      <c r="F201" s="384"/>
      <c r="G201" s="386"/>
    </row>
    <row r="202" spans="1:7">
      <c r="A202" s="326"/>
      <c r="B202" s="387"/>
      <c r="C202" s="384"/>
      <c r="E202" s="385"/>
      <c r="F202" s="384"/>
      <c r="G202" s="386"/>
    </row>
    <row r="203" spans="1:7">
      <c r="A203" s="326"/>
      <c r="B203" s="387"/>
      <c r="C203" s="384"/>
      <c r="E203" s="385"/>
      <c r="F203" s="384"/>
      <c r="G203" s="386"/>
    </row>
    <row r="204" spans="1:7">
      <c r="A204" s="326"/>
      <c r="B204" s="387"/>
      <c r="C204" s="384"/>
      <c r="E204" s="385"/>
      <c r="F204" s="384"/>
      <c r="G204" s="386"/>
    </row>
    <row r="205" spans="1:7">
      <c r="A205" s="326"/>
      <c r="B205" s="387"/>
      <c r="C205" s="384"/>
      <c r="E205" s="385"/>
      <c r="F205" s="384"/>
      <c r="G205" s="386"/>
    </row>
    <row r="206" spans="1:7">
      <c r="A206" s="326"/>
      <c r="B206" s="387"/>
      <c r="C206" s="384"/>
      <c r="E206" s="385"/>
      <c r="F206" s="384"/>
      <c r="G206" s="386"/>
    </row>
    <row r="207" spans="1:7">
      <c r="A207" s="326"/>
      <c r="B207" s="387"/>
      <c r="C207" s="384"/>
      <c r="E207" s="385"/>
      <c r="F207" s="384"/>
      <c r="G207" s="386"/>
    </row>
    <row r="208" spans="1:7">
      <c r="A208" s="326"/>
      <c r="B208" s="387"/>
      <c r="C208" s="384"/>
      <c r="E208" s="385"/>
      <c r="F208" s="384"/>
      <c r="G208" s="386"/>
    </row>
    <row r="209" spans="1:7">
      <c r="A209" s="326"/>
      <c r="B209" s="387"/>
      <c r="C209" s="384"/>
      <c r="E209" s="385"/>
      <c r="F209" s="384"/>
      <c r="G209" s="386"/>
    </row>
    <row r="210" spans="1:7">
      <c r="A210" s="326"/>
      <c r="B210" s="387"/>
      <c r="C210" s="384"/>
      <c r="E210" s="385"/>
      <c r="F210" s="384"/>
      <c r="G210" s="386"/>
    </row>
    <row r="211" spans="1:7">
      <c r="A211" s="326"/>
      <c r="B211" s="387"/>
      <c r="C211" s="384"/>
      <c r="E211" s="385"/>
      <c r="F211" s="384"/>
      <c r="G211" s="386"/>
    </row>
    <row r="212" spans="1:7">
      <c r="A212" s="326"/>
      <c r="B212" s="387"/>
      <c r="C212" s="384"/>
      <c r="E212" s="385"/>
      <c r="F212" s="384"/>
      <c r="G212" s="386"/>
    </row>
    <row r="213" spans="1:7">
      <c r="A213" s="326"/>
      <c r="B213" s="387"/>
      <c r="C213" s="384"/>
      <c r="E213" s="385"/>
      <c r="F213" s="384"/>
      <c r="G213" s="386"/>
    </row>
    <row r="214" spans="1:7">
      <c r="A214" s="326"/>
      <c r="B214" s="387"/>
      <c r="C214" s="384"/>
      <c r="E214" s="385"/>
      <c r="F214" s="384"/>
      <c r="G214" s="386"/>
    </row>
    <row r="215" spans="1:7">
      <c r="A215" s="326"/>
      <c r="B215" s="387"/>
      <c r="C215" s="384"/>
      <c r="E215" s="385"/>
      <c r="F215" s="384"/>
      <c r="G215" s="386"/>
    </row>
    <row r="216" spans="1:7">
      <c r="A216" s="326"/>
      <c r="B216" s="387"/>
      <c r="C216" s="384"/>
      <c r="E216" s="385"/>
      <c r="F216" s="384"/>
      <c r="G216" s="386"/>
    </row>
    <row r="217" spans="1:7">
      <c r="A217" s="326"/>
      <c r="B217" s="387"/>
      <c r="C217" s="384"/>
      <c r="E217" s="385"/>
      <c r="F217" s="384"/>
      <c r="G217" s="386"/>
    </row>
    <row r="218" spans="1:7">
      <c r="A218" s="326"/>
      <c r="B218" s="387"/>
      <c r="C218" s="384"/>
      <c r="E218" s="385"/>
      <c r="F218" s="384"/>
      <c r="G218" s="386"/>
    </row>
    <row r="219" spans="1:7">
      <c r="A219" s="326"/>
      <c r="B219" s="387"/>
      <c r="C219" s="384"/>
      <c r="E219" s="385"/>
      <c r="F219" s="384"/>
      <c r="G219" s="386"/>
    </row>
    <row r="220" spans="1:7">
      <c r="A220" s="326"/>
      <c r="B220" s="387"/>
      <c r="C220" s="384"/>
      <c r="E220" s="385"/>
      <c r="F220" s="384"/>
      <c r="G220" s="386"/>
    </row>
    <row r="221" spans="1:7">
      <c r="A221" s="326"/>
      <c r="B221" s="387"/>
      <c r="C221" s="384"/>
      <c r="E221" s="385"/>
      <c r="F221" s="384"/>
      <c r="G221" s="386"/>
    </row>
    <row r="222" spans="1:7">
      <c r="A222" s="326"/>
      <c r="B222" s="387"/>
      <c r="C222" s="384"/>
      <c r="E222" s="385"/>
      <c r="F222" s="384"/>
      <c r="G222" s="386"/>
    </row>
    <row r="223" spans="1:7">
      <c r="A223" s="326"/>
      <c r="B223" s="387"/>
      <c r="C223" s="384"/>
      <c r="E223" s="385"/>
      <c r="F223" s="384"/>
      <c r="G223" s="386"/>
    </row>
    <row r="224" spans="1:7">
      <c r="A224" s="326"/>
      <c r="B224" s="387"/>
      <c r="C224" s="384"/>
      <c r="E224" s="385"/>
      <c r="F224" s="384"/>
      <c r="G224" s="386"/>
    </row>
    <row r="225" spans="1:7">
      <c r="A225" s="326"/>
      <c r="B225" s="387"/>
      <c r="C225" s="384"/>
      <c r="E225" s="385"/>
      <c r="F225" s="384"/>
      <c r="G225" s="386"/>
    </row>
    <row r="226" spans="1:7">
      <c r="A226" s="326"/>
      <c r="B226" s="387"/>
      <c r="C226" s="384"/>
      <c r="E226" s="385"/>
      <c r="F226" s="384"/>
      <c r="G226" s="386"/>
    </row>
    <row r="227" spans="1:7">
      <c r="A227" s="326"/>
      <c r="B227" s="387"/>
      <c r="C227" s="384"/>
      <c r="E227" s="385"/>
      <c r="F227" s="384"/>
      <c r="G227" s="386"/>
    </row>
    <row r="228" spans="1:7">
      <c r="A228" s="326"/>
      <c r="B228" s="387"/>
      <c r="C228" s="384"/>
      <c r="E228" s="385"/>
      <c r="F228" s="384"/>
      <c r="G228" s="386"/>
    </row>
    <row r="229" spans="1:7">
      <c r="A229" s="326"/>
      <c r="B229" s="387"/>
      <c r="C229" s="384"/>
      <c r="E229" s="385"/>
      <c r="F229" s="384"/>
      <c r="G229" s="386"/>
    </row>
    <row r="230" spans="1:7">
      <c r="A230" s="326"/>
      <c r="B230" s="387"/>
      <c r="C230" s="384"/>
      <c r="E230" s="385"/>
      <c r="F230" s="384"/>
      <c r="G230" s="386"/>
    </row>
    <row r="231" spans="1:7">
      <c r="A231" s="326"/>
      <c r="B231" s="387"/>
      <c r="C231" s="384"/>
      <c r="E231" s="385"/>
      <c r="F231" s="384"/>
      <c r="G231" s="386"/>
    </row>
    <row r="232" spans="1:7">
      <c r="A232" s="326"/>
      <c r="B232" s="387"/>
      <c r="C232" s="384"/>
      <c r="E232" s="385"/>
      <c r="F232" s="384"/>
      <c r="G232" s="386"/>
    </row>
    <row r="233" spans="1:7">
      <c r="A233" s="326"/>
      <c r="B233" s="387"/>
      <c r="C233" s="384"/>
      <c r="E233" s="385"/>
      <c r="F233" s="384"/>
      <c r="G233" s="386"/>
    </row>
    <row r="234" spans="1:7">
      <c r="A234" s="326"/>
      <c r="B234" s="387"/>
      <c r="C234" s="384"/>
      <c r="E234" s="385"/>
      <c r="F234" s="384"/>
      <c r="G234" s="386"/>
    </row>
    <row r="235" spans="1:7">
      <c r="A235" s="326"/>
      <c r="B235" s="387"/>
      <c r="C235" s="384"/>
      <c r="E235" s="385"/>
      <c r="F235" s="384"/>
      <c r="G235" s="386"/>
    </row>
    <row r="236" spans="1:7">
      <c r="A236" s="326"/>
      <c r="B236" s="387"/>
      <c r="C236" s="384"/>
      <c r="E236" s="385"/>
      <c r="F236" s="384"/>
      <c r="G236" s="386"/>
    </row>
    <row r="237" spans="1:7">
      <c r="A237" s="326"/>
      <c r="B237" s="387"/>
      <c r="C237" s="384"/>
      <c r="E237" s="385"/>
      <c r="F237" s="384"/>
      <c r="G237" s="386"/>
    </row>
    <row r="238" spans="1:7">
      <c r="A238" s="326"/>
      <c r="B238" s="387"/>
      <c r="C238" s="384"/>
      <c r="E238" s="385"/>
      <c r="F238" s="384"/>
      <c r="G238" s="386"/>
    </row>
    <row r="239" spans="1:7">
      <c r="A239" s="326"/>
      <c r="B239" s="387"/>
      <c r="C239" s="384"/>
      <c r="E239" s="385"/>
      <c r="F239" s="384"/>
      <c r="G239" s="386"/>
    </row>
    <row r="240" spans="1:7">
      <c r="A240" s="326"/>
      <c r="B240" s="387"/>
      <c r="C240" s="384"/>
      <c r="E240" s="385"/>
      <c r="F240" s="384"/>
      <c r="G240" s="386"/>
    </row>
    <row r="241" spans="1:7">
      <c r="A241" s="326"/>
      <c r="B241" s="387"/>
      <c r="C241" s="384"/>
      <c r="E241" s="385"/>
      <c r="F241" s="384"/>
      <c r="G241" s="386"/>
    </row>
    <row r="242" spans="1:7">
      <c r="A242" s="326"/>
      <c r="B242" s="387"/>
      <c r="C242" s="384"/>
      <c r="E242" s="385"/>
      <c r="F242" s="384"/>
      <c r="G242" s="386"/>
    </row>
    <row r="243" spans="1:7">
      <c r="A243" s="326"/>
      <c r="B243" s="387"/>
      <c r="C243" s="384"/>
      <c r="E243" s="385"/>
      <c r="F243" s="384"/>
      <c r="G243" s="386"/>
    </row>
    <row r="244" spans="1:7">
      <c r="A244" s="326"/>
      <c r="B244" s="387"/>
      <c r="C244" s="384"/>
      <c r="E244" s="385"/>
      <c r="F244" s="384"/>
      <c r="G244" s="386"/>
    </row>
    <row r="245" spans="1:7">
      <c r="A245" s="326"/>
      <c r="B245" s="387"/>
      <c r="C245" s="384"/>
      <c r="E245" s="385"/>
      <c r="F245" s="384"/>
      <c r="G245" s="386"/>
    </row>
    <row r="246" spans="1:7">
      <c r="A246" s="326"/>
      <c r="B246" s="387"/>
      <c r="C246" s="384"/>
      <c r="E246" s="385"/>
      <c r="F246" s="384"/>
      <c r="G246" s="386"/>
    </row>
    <row r="247" spans="1:7">
      <c r="A247" s="326"/>
      <c r="B247" s="387"/>
      <c r="C247" s="384"/>
      <c r="E247" s="385"/>
      <c r="F247" s="384"/>
      <c r="G247" s="386"/>
    </row>
    <row r="248" spans="1:7">
      <c r="A248" s="326"/>
      <c r="B248" s="387"/>
      <c r="C248" s="384"/>
      <c r="E248" s="385"/>
      <c r="F248" s="384"/>
      <c r="G248" s="386"/>
    </row>
    <row r="249" spans="1:7">
      <c r="A249" s="326"/>
      <c r="B249" s="387"/>
      <c r="C249" s="384"/>
      <c r="E249" s="385"/>
      <c r="F249" s="384"/>
      <c r="G249" s="386"/>
    </row>
    <row r="250" spans="1:7">
      <c r="A250" s="326"/>
      <c r="B250" s="387"/>
      <c r="C250" s="384"/>
      <c r="E250" s="385"/>
      <c r="F250" s="384"/>
      <c r="G250" s="386"/>
    </row>
    <row r="251" spans="1:7">
      <c r="A251" s="326"/>
      <c r="B251" s="387"/>
      <c r="C251" s="384"/>
      <c r="E251" s="385"/>
      <c r="F251" s="384"/>
      <c r="G251" s="386"/>
    </row>
    <row r="252" spans="1:7">
      <c r="A252" s="326"/>
      <c r="B252" s="387"/>
      <c r="C252" s="384"/>
      <c r="E252" s="385"/>
      <c r="F252" s="384"/>
      <c r="G252" s="386"/>
    </row>
    <row r="253" spans="1:7">
      <c r="A253" s="326"/>
      <c r="B253" s="387"/>
      <c r="C253" s="384"/>
      <c r="E253" s="385"/>
      <c r="F253" s="384"/>
      <c r="G253" s="386"/>
    </row>
    <row r="254" spans="1:7">
      <c r="A254" s="326"/>
      <c r="B254" s="387"/>
      <c r="C254" s="384"/>
      <c r="E254" s="385"/>
      <c r="F254" s="384"/>
      <c r="G254" s="386"/>
    </row>
    <row r="255" spans="1:7">
      <c r="A255" s="326"/>
      <c r="B255" s="387"/>
      <c r="C255" s="384"/>
      <c r="E255" s="385"/>
      <c r="F255" s="384"/>
      <c r="G255" s="386"/>
    </row>
    <row r="256" spans="1:7">
      <c r="A256" s="326"/>
      <c r="B256" s="387"/>
      <c r="C256" s="384"/>
      <c r="E256" s="385"/>
      <c r="F256" s="384"/>
      <c r="G256" s="386"/>
    </row>
    <row r="257" spans="1:7">
      <c r="A257" s="326"/>
      <c r="B257" s="387"/>
      <c r="C257" s="384"/>
      <c r="E257" s="385"/>
      <c r="F257" s="384"/>
      <c r="G257" s="386"/>
    </row>
    <row r="258" spans="1:7">
      <c r="A258" s="326"/>
      <c r="B258" s="387"/>
      <c r="C258" s="384"/>
      <c r="E258" s="385"/>
      <c r="F258" s="384"/>
      <c r="G258" s="386"/>
    </row>
    <row r="259" spans="1:7">
      <c r="A259" s="326"/>
      <c r="B259" s="387"/>
      <c r="C259" s="384"/>
      <c r="E259" s="385"/>
      <c r="F259" s="384"/>
      <c r="G259" s="386"/>
    </row>
    <row r="260" spans="1:7">
      <c r="A260" s="326"/>
      <c r="B260" s="387"/>
      <c r="C260" s="384"/>
      <c r="E260" s="385"/>
      <c r="F260" s="384"/>
      <c r="G260" s="386"/>
    </row>
    <row r="261" spans="1:7">
      <c r="A261" s="326"/>
      <c r="B261" s="387"/>
      <c r="C261" s="384"/>
      <c r="E261" s="385"/>
      <c r="F261" s="384"/>
      <c r="G261" s="386"/>
    </row>
    <row r="262" spans="1:7">
      <c r="A262" s="326"/>
      <c r="B262" s="387"/>
      <c r="C262" s="384"/>
      <c r="E262" s="385"/>
      <c r="F262" s="384"/>
      <c r="G262" s="386"/>
    </row>
    <row r="263" spans="1:7">
      <c r="A263" s="326"/>
      <c r="B263" s="387"/>
      <c r="C263" s="384"/>
      <c r="E263" s="385"/>
      <c r="F263" s="384"/>
      <c r="G263" s="386"/>
    </row>
    <row r="264" spans="1:7">
      <c r="A264" s="326"/>
      <c r="B264" s="387"/>
      <c r="C264" s="384"/>
      <c r="E264" s="385"/>
      <c r="F264" s="384"/>
      <c r="G264" s="386"/>
    </row>
    <row r="265" spans="1:7">
      <c r="A265" s="326"/>
      <c r="B265" s="387"/>
      <c r="C265" s="384"/>
      <c r="E265" s="385"/>
      <c r="F265" s="384"/>
      <c r="G265" s="386"/>
    </row>
    <row r="266" spans="1:7">
      <c r="A266" s="326"/>
      <c r="B266" s="387"/>
      <c r="C266" s="384"/>
      <c r="E266" s="385"/>
      <c r="F266" s="384"/>
      <c r="G266" s="386"/>
    </row>
    <row r="267" spans="1:7">
      <c r="A267" s="326"/>
      <c r="B267" s="387"/>
      <c r="C267" s="384"/>
      <c r="E267" s="385"/>
      <c r="F267" s="384"/>
      <c r="G267" s="386"/>
    </row>
    <row r="268" spans="1:7">
      <c r="A268" s="326"/>
      <c r="B268" s="387"/>
      <c r="C268" s="384"/>
      <c r="E268" s="385"/>
      <c r="F268" s="384"/>
      <c r="G268" s="386"/>
    </row>
    <row r="269" spans="1:7">
      <c r="A269" s="326"/>
      <c r="B269" s="387"/>
      <c r="C269" s="384"/>
      <c r="E269" s="385"/>
      <c r="F269" s="384"/>
      <c r="G269" s="386"/>
    </row>
    <row r="270" spans="1:7">
      <c r="A270" s="326"/>
      <c r="B270" s="387"/>
      <c r="C270" s="384"/>
      <c r="E270" s="385"/>
      <c r="F270" s="384"/>
      <c r="G270" s="386"/>
    </row>
    <row r="271" spans="1:7">
      <c r="A271" s="326"/>
      <c r="B271" s="387"/>
      <c r="C271" s="384"/>
      <c r="E271" s="385"/>
      <c r="F271" s="384"/>
      <c r="G271" s="386"/>
    </row>
    <row r="272" spans="1:7">
      <c r="A272" s="326"/>
      <c r="B272" s="387"/>
      <c r="C272" s="384"/>
      <c r="E272" s="385"/>
      <c r="F272" s="384"/>
      <c r="G272" s="386"/>
    </row>
    <row r="273" spans="1:7">
      <c r="A273" s="326"/>
      <c r="B273" s="387"/>
      <c r="C273" s="384"/>
      <c r="E273" s="385"/>
      <c r="F273" s="384"/>
      <c r="G273" s="386"/>
    </row>
    <row r="274" spans="1:7">
      <c r="A274" s="326"/>
      <c r="B274" s="387"/>
      <c r="C274" s="384"/>
      <c r="E274" s="385"/>
      <c r="F274" s="384"/>
      <c r="G274" s="386"/>
    </row>
    <row r="275" spans="1:7">
      <c r="A275" s="326"/>
      <c r="B275" s="387"/>
      <c r="C275" s="384"/>
      <c r="E275" s="385"/>
      <c r="F275" s="384"/>
      <c r="G275" s="386"/>
    </row>
    <row r="276" spans="1:7">
      <c r="A276" s="326"/>
      <c r="B276" s="387"/>
      <c r="C276" s="384"/>
      <c r="E276" s="385"/>
      <c r="F276" s="384"/>
      <c r="G276" s="386"/>
    </row>
    <row r="277" spans="1:7">
      <c r="A277" s="326"/>
      <c r="B277" s="387"/>
      <c r="C277" s="384"/>
      <c r="E277" s="385"/>
      <c r="F277" s="384"/>
      <c r="G277" s="386"/>
    </row>
    <row r="278" spans="1:7">
      <c r="A278" s="326"/>
      <c r="B278" s="387"/>
      <c r="C278" s="384"/>
      <c r="E278" s="385"/>
      <c r="F278" s="384"/>
      <c r="G278" s="386"/>
    </row>
    <row r="279" spans="1:7">
      <c r="A279" s="326"/>
      <c r="B279" s="387"/>
      <c r="C279" s="384"/>
      <c r="E279" s="385"/>
      <c r="F279" s="384"/>
      <c r="G279" s="386"/>
    </row>
    <row r="280" spans="1:7">
      <c r="A280" s="326"/>
      <c r="B280" s="387"/>
      <c r="C280" s="384"/>
      <c r="E280" s="385"/>
      <c r="F280" s="384"/>
      <c r="G280" s="386"/>
    </row>
    <row r="281" spans="1:7">
      <c r="A281" s="326"/>
      <c r="B281" s="387"/>
      <c r="C281" s="384"/>
      <c r="E281" s="385"/>
      <c r="F281" s="384"/>
      <c r="G281" s="386"/>
    </row>
    <row r="282" spans="1:7">
      <c r="A282" s="326"/>
      <c r="B282" s="387"/>
      <c r="C282" s="384"/>
      <c r="E282" s="385"/>
      <c r="F282" s="384"/>
      <c r="G282" s="386"/>
    </row>
    <row r="283" spans="1:7">
      <c r="A283" s="326"/>
      <c r="B283" s="387"/>
      <c r="C283" s="384"/>
      <c r="E283" s="385"/>
      <c r="F283" s="384"/>
      <c r="G283" s="386"/>
    </row>
    <row r="284" spans="1:7">
      <c r="A284" s="326"/>
      <c r="B284" s="387"/>
      <c r="C284" s="384"/>
      <c r="E284" s="385"/>
      <c r="F284" s="384"/>
      <c r="G284" s="386"/>
    </row>
    <row r="285" spans="1:7">
      <c r="A285" s="326"/>
      <c r="B285" s="387"/>
      <c r="C285" s="384"/>
      <c r="E285" s="385"/>
      <c r="F285" s="384"/>
      <c r="G285" s="386"/>
    </row>
    <row r="286" spans="1:7">
      <c r="A286" s="326"/>
      <c r="B286" s="387"/>
      <c r="C286" s="384"/>
      <c r="E286" s="385"/>
      <c r="F286" s="384"/>
      <c r="G286" s="386"/>
    </row>
    <row r="287" spans="1:7">
      <c r="A287" s="326"/>
      <c r="B287" s="387"/>
      <c r="C287" s="384"/>
      <c r="E287" s="385"/>
      <c r="F287" s="384"/>
      <c r="G287" s="386"/>
    </row>
    <row r="288" spans="1:7">
      <c r="A288" s="326"/>
      <c r="B288" s="387"/>
      <c r="C288" s="384"/>
      <c r="E288" s="385"/>
      <c r="F288" s="384"/>
      <c r="G288" s="386"/>
    </row>
    <row r="289" spans="1:7">
      <c r="A289" s="326"/>
      <c r="B289" s="387"/>
      <c r="C289" s="384"/>
      <c r="E289" s="385"/>
      <c r="F289" s="384"/>
      <c r="G289" s="386"/>
    </row>
    <row r="290" spans="1:7">
      <c r="A290" s="326"/>
      <c r="B290" s="387"/>
      <c r="C290" s="384"/>
      <c r="E290" s="385"/>
      <c r="F290" s="384"/>
      <c r="G290" s="386"/>
    </row>
    <row r="291" spans="1:7">
      <c r="A291" s="326"/>
      <c r="B291" s="387"/>
      <c r="C291" s="384"/>
      <c r="E291" s="385"/>
      <c r="F291" s="384"/>
      <c r="G291" s="386"/>
    </row>
    <row r="292" spans="1:7">
      <c r="A292" s="326"/>
      <c r="B292" s="387"/>
      <c r="C292" s="384"/>
      <c r="E292" s="385"/>
      <c r="F292" s="384"/>
      <c r="G292" s="386"/>
    </row>
    <row r="293" spans="1:7">
      <c r="A293" s="326"/>
      <c r="B293" s="387"/>
      <c r="C293" s="384"/>
      <c r="E293" s="385"/>
      <c r="F293" s="384"/>
      <c r="G293" s="386"/>
    </row>
    <row r="294" spans="1:7">
      <c r="A294" s="326"/>
      <c r="B294" s="387"/>
      <c r="C294" s="384"/>
      <c r="E294" s="385"/>
      <c r="F294" s="384"/>
      <c r="G294" s="386"/>
    </row>
    <row r="295" spans="1:7">
      <c r="A295" s="326"/>
      <c r="B295" s="387"/>
      <c r="C295" s="384"/>
      <c r="E295" s="385"/>
      <c r="F295" s="384"/>
      <c r="G295" s="386"/>
    </row>
    <row r="296" spans="1:7">
      <c r="A296" s="326"/>
      <c r="B296" s="387"/>
      <c r="C296" s="384"/>
      <c r="E296" s="385"/>
      <c r="F296" s="384"/>
      <c r="G296" s="386"/>
    </row>
    <row r="297" spans="1:7">
      <c r="A297" s="326"/>
      <c r="B297" s="387"/>
      <c r="C297" s="384"/>
      <c r="E297" s="385"/>
      <c r="F297" s="384"/>
      <c r="G297" s="386"/>
    </row>
    <row r="298" spans="1:7">
      <c r="A298" s="326"/>
      <c r="B298" s="387"/>
      <c r="C298" s="384"/>
      <c r="E298" s="385"/>
      <c r="F298" s="384"/>
      <c r="G298" s="386"/>
    </row>
    <row r="299" spans="1:7">
      <c r="A299" s="326"/>
      <c r="B299" s="387"/>
      <c r="C299" s="384"/>
      <c r="E299" s="385"/>
      <c r="F299" s="384"/>
      <c r="G299" s="386"/>
    </row>
    <row r="300" spans="1:7">
      <c r="A300" s="326"/>
      <c r="B300" s="387"/>
      <c r="C300" s="384"/>
      <c r="E300" s="385"/>
      <c r="F300" s="384"/>
      <c r="G300" s="386"/>
    </row>
    <row r="301" spans="1:7">
      <c r="A301" s="326"/>
      <c r="B301" s="387"/>
      <c r="C301" s="384"/>
      <c r="E301" s="385"/>
      <c r="F301" s="384"/>
      <c r="G301" s="386"/>
    </row>
    <row r="302" spans="1:7">
      <c r="A302" s="326"/>
      <c r="B302" s="387"/>
      <c r="C302" s="384"/>
      <c r="E302" s="385"/>
      <c r="F302" s="384"/>
      <c r="G302" s="386"/>
    </row>
    <row r="303" spans="1:7">
      <c r="A303" s="326"/>
      <c r="B303" s="387"/>
      <c r="C303" s="384"/>
      <c r="E303" s="385"/>
      <c r="F303" s="384"/>
      <c r="G303" s="386"/>
    </row>
    <row r="304" spans="1:7">
      <c r="A304" s="326"/>
      <c r="B304" s="387"/>
      <c r="C304" s="384"/>
      <c r="E304" s="385"/>
      <c r="F304" s="384"/>
      <c r="G304" s="386"/>
    </row>
    <row r="305" spans="1:7">
      <c r="A305" s="326"/>
      <c r="B305" s="387"/>
      <c r="C305" s="384"/>
      <c r="E305" s="385"/>
      <c r="F305" s="384"/>
      <c r="G305" s="386"/>
    </row>
    <row r="306" spans="1:7">
      <c r="A306" s="326"/>
      <c r="B306" s="387"/>
      <c r="C306" s="384"/>
      <c r="E306" s="385"/>
      <c r="F306" s="384"/>
      <c r="G306" s="386"/>
    </row>
    <row r="307" spans="1:7">
      <c r="A307" s="326"/>
      <c r="B307" s="387"/>
      <c r="C307" s="384"/>
      <c r="E307" s="385"/>
      <c r="F307" s="384"/>
      <c r="G307" s="386"/>
    </row>
    <row r="308" spans="1:7">
      <c r="A308" s="326"/>
      <c r="B308" s="387"/>
      <c r="C308" s="384"/>
      <c r="E308" s="385"/>
      <c r="F308" s="384"/>
      <c r="G308" s="386"/>
    </row>
    <row r="309" spans="1:7">
      <c r="A309" s="326"/>
      <c r="B309" s="387"/>
      <c r="C309" s="384"/>
      <c r="E309" s="385"/>
      <c r="F309" s="384"/>
      <c r="G309" s="386"/>
    </row>
    <row r="310" spans="1:7">
      <c r="A310" s="326"/>
      <c r="B310" s="387"/>
      <c r="C310" s="384"/>
      <c r="E310" s="385"/>
      <c r="F310" s="384"/>
      <c r="G310" s="386"/>
    </row>
    <row r="311" spans="1:7">
      <c r="A311" s="326"/>
      <c r="B311" s="387"/>
      <c r="C311" s="384"/>
      <c r="E311" s="385"/>
      <c r="F311" s="384"/>
      <c r="G311" s="386"/>
    </row>
    <row r="312" spans="1:7">
      <c r="A312" s="326"/>
      <c r="B312" s="387"/>
      <c r="C312" s="384"/>
      <c r="E312" s="385"/>
      <c r="F312" s="384"/>
      <c r="G312" s="386"/>
    </row>
    <row r="313" spans="1:7">
      <c r="A313" s="326"/>
      <c r="B313" s="387"/>
      <c r="C313" s="384"/>
      <c r="E313" s="385"/>
      <c r="F313" s="384"/>
      <c r="G313" s="386"/>
    </row>
    <row r="314" spans="1:7">
      <c r="A314" s="326"/>
      <c r="B314" s="387"/>
      <c r="C314" s="384"/>
      <c r="E314" s="385"/>
      <c r="F314" s="384"/>
      <c r="G314" s="386"/>
    </row>
    <row r="315" spans="1:7">
      <c r="A315" s="326"/>
      <c r="B315" s="387"/>
      <c r="C315" s="384"/>
      <c r="E315" s="385"/>
      <c r="F315" s="384"/>
      <c r="G315" s="386"/>
    </row>
    <row r="316" spans="1:7">
      <c r="A316" s="326"/>
      <c r="B316" s="387"/>
      <c r="C316" s="384"/>
      <c r="E316" s="385"/>
      <c r="F316" s="384"/>
      <c r="G316" s="386"/>
    </row>
    <row r="317" spans="1:7">
      <c r="A317" s="326"/>
      <c r="B317" s="387"/>
      <c r="C317" s="384"/>
      <c r="E317" s="385"/>
      <c r="F317" s="384"/>
      <c r="G317" s="386"/>
    </row>
    <row r="318" spans="1:7">
      <c r="A318" s="326"/>
      <c r="B318" s="387"/>
      <c r="C318" s="384"/>
      <c r="E318" s="385"/>
      <c r="F318" s="384"/>
      <c r="G318" s="386"/>
    </row>
    <row r="319" spans="1:7">
      <c r="A319" s="326"/>
      <c r="B319" s="387"/>
      <c r="C319" s="384"/>
      <c r="E319" s="385"/>
      <c r="F319" s="384"/>
      <c r="G319" s="386"/>
    </row>
    <row r="320" spans="1:7">
      <c r="A320" s="326"/>
      <c r="B320" s="387"/>
      <c r="C320" s="384"/>
      <c r="E320" s="385"/>
      <c r="F320" s="384"/>
      <c r="G320" s="386"/>
    </row>
    <row r="321" spans="1:7">
      <c r="A321" s="326"/>
      <c r="B321" s="387"/>
      <c r="C321" s="384"/>
      <c r="E321" s="385"/>
      <c r="F321" s="384"/>
      <c r="G321" s="386"/>
    </row>
    <row r="322" spans="1:7">
      <c r="A322" s="326"/>
      <c r="B322" s="387"/>
      <c r="C322" s="384"/>
      <c r="E322" s="385"/>
      <c r="F322" s="384"/>
      <c r="G322" s="386"/>
    </row>
    <row r="323" spans="1:7">
      <c r="A323" s="326"/>
      <c r="B323" s="387"/>
      <c r="C323" s="384"/>
      <c r="E323" s="385"/>
      <c r="F323" s="384"/>
      <c r="G323" s="386"/>
    </row>
    <row r="324" spans="1:7">
      <c r="A324" s="326"/>
      <c r="B324" s="387"/>
      <c r="C324" s="384"/>
      <c r="E324" s="385"/>
      <c r="F324" s="384"/>
      <c r="G324" s="386"/>
    </row>
    <row r="325" spans="1:7">
      <c r="A325" s="326"/>
      <c r="B325" s="387"/>
      <c r="C325" s="384"/>
      <c r="E325" s="385"/>
      <c r="F325" s="384"/>
      <c r="G325" s="386"/>
    </row>
    <row r="326" spans="1:7">
      <c r="A326" s="326"/>
      <c r="B326" s="387"/>
      <c r="C326" s="384"/>
      <c r="E326" s="385"/>
      <c r="F326" s="384"/>
      <c r="G326" s="386"/>
    </row>
    <row r="327" spans="1:7">
      <c r="A327" s="326"/>
      <c r="B327" s="387"/>
      <c r="C327" s="384"/>
      <c r="E327" s="385"/>
      <c r="F327" s="384"/>
      <c r="G327" s="386"/>
    </row>
    <row r="328" spans="1:7">
      <c r="A328" s="326"/>
      <c r="B328" s="387"/>
      <c r="C328" s="384"/>
      <c r="E328" s="385"/>
      <c r="F328" s="384"/>
      <c r="G328" s="386"/>
    </row>
    <row r="329" spans="1:7">
      <c r="A329" s="326"/>
      <c r="B329" s="387"/>
      <c r="C329" s="384"/>
      <c r="E329" s="385"/>
      <c r="F329" s="384"/>
      <c r="G329" s="386"/>
    </row>
    <row r="330" spans="1:7">
      <c r="A330" s="326"/>
      <c r="B330" s="387"/>
      <c r="C330" s="384"/>
      <c r="E330" s="385"/>
      <c r="F330" s="384"/>
      <c r="G330" s="386"/>
    </row>
    <row r="331" spans="1:7">
      <c r="A331" s="326"/>
      <c r="B331" s="387"/>
      <c r="C331" s="384"/>
      <c r="E331" s="385"/>
      <c r="F331" s="384"/>
      <c r="G331" s="386"/>
    </row>
    <row r="332" spans="1:7">
      <c r="A332" s="326"/>
      <c r="B332" s="387"/>
      <c r="C332" s="384"/>
      <c r="E332" s="385"/>
      <c r="F332" s="384"/>
      <c r="G332" s="386"/>
    </row>
    <row r="333" spans="1:7">
      <c r="A333" s="326"/>
      <c r="B333" s="387"/>
      <c r="C333" s="384"/>
      <c r="E333" s="385"/>
      <c r="F333" s="384"/>
      <c r="G333" s="386"/>
    </row>
    <row r="334" spans="1:7">
      <c r="A334" s="326"/>
      <c r="B334" s="387"/>
      <c r="C334" s="384"/>
      <c r="E334" s="385"/>
      <c r="F334" s="384"/>
      <c r="G334" s="386"/>
    </row>
    <row r="335" spans="1:7">
      <c r="A335" s="326"/>
      <c r="B335" s="387"/>
      <c r="C335" s="384"/>
      <c r="E335" s="385"/>
      <c r="F335" s="384"/>
      <c r="G335" s="386"/>
    </row>
    <row r="336" spans="1:7">
      <c r="A336" s="326"/>
      <c r="B336" s="387"/>
      <c r="C336" s="384"/>
      <c r="E336" s="385"/>
      <c r="F336" s="384"/>
      <c r="G336" s="386"/>
    </row>
    <row r="337" spans="1:7">
      <c r="A337" s="326"/>
      <c r="B337" s="387"/>
      <c r="C337" s="384"/>
      <c r="E337" s="385"/>
      <c r="F337" s="384"/>
      <c r="G337" s="386"/>
    </row>
    <row r="338" spans="1:7">
      <c r="A338" s="326"/>
      <c r="B338" s="387"/>
      <c r="C338" s="384"/>
      <c r="E338" s="385"/>
      <c r="F338" s="384"/>
      <c r="G338" s="386"/>
    </row>
    <row r="339" spans="1:7">
      <c r="A339" s="326"/>
      <c r="B339" s="387"/>
      <c r="C339" s="384"/>
      <c r="E339" s="385"/>
      <c r="F339" s="384"/>
      <c r="G339" s="386"/>
    </row>
    <row r="340" spans="1:7">
      <c r="A340" s="326"/>
      <c r="B340" s="387"/>
      <c r="C340" s="384"/>
      <c r="E340" s="385"/>
      <c r="F340" s="384"/>
      <c r="G340" s="386"/>
    </row>
    <row r="341" spans="1:7">
      <c r="A341" s="326"/>
      <c r="B341" s="387"/>
      <c r="C341" s="384"/>
      <c r="E341" s="385"/>
      <c r="F341" s="384"/>
      <c r="G341" s="386"/>
    </row>
    <row r="342" spans="1:7">
      <c r="A342" s="326"/>
      <c r="B342" s="387"/>
      <c r="C342" s="384"/>
      <c r="E342" s="385"/>
      <c r="F342" s="384"/>
      <c r="G342" s="386"/>
    </row>
    <row r="343" spans="1:7">
      <c r="A343" s="326"/>
      <c r="B343" s="387"/>
      <c r="C343" s="384"/>
      <c r="E343" s="385"/>
      <c r="F343" s="384"/>
      <c r="G343" s="386"/>
    </row>
    <row r="344" spans="1:7">
      <c r="A344" s="326"/>
      <c r="B344" s="387"/>
      <c r="C344" s="384"/>
      <c r="E344" s="385"/>
      <c r="F344" s="384"/>
      <c r="G344" s="386"/>
    </row>
    <row r="345" spans="1:7">
      <c r="A345" s="326"/>
      <c r="B345" s="387"/>
      <c r="C345" s="384"/>
      <c r="E345" s="385"/>
      <c r="F345" s="384"/>
      <c r="G345" s="386"/>
    </row>
    <row r="346" spans="1:7">
      <c r="A346" s="326"/>
      <c r="B346" s="387"/>
      <c r="C346" s="384"/>
      <c r="E346" s="385"/>
      <c r="F346" s="384"/>
      <c r="G346" s="386"/>
    </row>
    <row r="347" spans="1:7">
      <c r="A347" s="326"/>
      <c r="B347" s="387"/>
      <c r="C347" s="384"/>
      <c r="E347" s="385"/>
      <c r="F347" s="384"/>
      <c r="G347" s="386"/>
    </row>
    <row r="348" spans="1:7">
      <c r="A348" s="326"/>
      <c r="B348" s="387"/>
      <c r="C348" s="384"/>
      <c r="E348" s="385"/>
      <c r="F348" s="384"/>
      <c r="G348" s="386"/>
    </row>
    <row r="349" spans="1:7">
      <c r="A349" s="326"/>
      <c r="B349" s="387"/>
      <c r="C349" s="384"/>
      <c r="E349" s="385"/>
      <c r="F349" s="384"/>
      <c r="G349" s="386"/>
    </row>
    <row r="350" spans="1:7">
      <c r="A350" s="326"/>
      <c r="B350" s="387"/>
      <c r="C350" s="384"/>
      <c r="E350" s="385"/>
      <c r="F350" s="384"/>
      <c r="G350" s="386"/>
    </row>
    <row r="351" spans="1:7">
      <c r="A351" s="326"/>
      <c r="B351" s="387"/>
      <c r="C351" s="384"/>
      <c r="E351" s="385"/>
      <c r="F351" s="384"/>
      <c r="G351" s="386"/>
    </row>
    <row r="352" spans="1:7">
      <c r="A352" s="326"/>
      <c r="B352" s="387"/>
      <c r="C352" s="384"/>
      <c r="E352" s="385"/>
      <c r="F352" s="384"/>
      <c r="G352" s="386"/>
    </row>
    <row r="353" spans="1:7">
      <c r="A353" s="326"/>
      <c r="B353" s="387"/>
      <c r="C353" s="384"/>
      <c r="E353" s="385"/>
      <c r="F353" s="384"/>
      <c r="G353" s="386"/>
    </row>
    <row r="354" spans="1:7">
      <c r="A354" s="326"/>
      <c r="B354" s="387"/>
      <c r="C354" s="384"/>
      <c r="E354" s="385"/>
      <c r="F354" s="384"/>
      <c r="G354" s="386"/>
    </row>
    <row r="355" spans="1:7">
      <c r="A355" s="326"/>
      <c r="B355" s="387"/>
      <c r="C355" s="384"/>
      <c r="E355" s="385"/>
      <c r="F355" s="384"/>
      <c r="G355" s="386"/>
    </row>
    <row r="356" spans="1:7">
      <c r="A356" s="326"/>
      <c r="B356" s="387"/>
      <c r="C356" s="384"/>
      <c r="E356" s="385"/>
      <c r="F356" s="384"/>
      <c r="G356" s="386"/>
    </row>
    <row r="357" spans="1:7">
      <c r="A357" s="326"/>
      <c r="B357" s="387"/>
      <c r="C357" s="384"/>
      <c r="E357" s="385"/>
      <c r="F357" s="384"/>
      <c r="G357" s="386"/>
    </row>
    <row r="358" spans="1:7">
      <c r="A358" s="326"/>
      <c r="B358" s="387"/>
      <c r="C358" s="384"/>
      <c r="E358" s="385"/>
      <c r="F358" s="384"/>
      <c r="G358" s="386"/>
    </row>
    <row r="359" spans="1:7">
      <c r="A359" s="326"/>
      <c r="B359" s="387"/>
      <c r="C359" s="384"/>
      <c r="E359" s="385"/>
      <c r="F359" s="384"/>
      <c r="G359" s="386"/>
    </row>
    <row r="360" spans="1:7">
      <c r="A360" s="326"/>
      <c r="B360" s="387"/>
      <c r="C360" s="384"/>
      <c r="E360" s="385"/>
      <c r="F360" s="384"/>
      <c r="G360" s="386"/>
    </row>
    <row r="361" spans="1:7">
      <c r="A361" s="326"/>
      <c r="B361" s="387"/>
      <c r="C361" s="384"/>
      <c r="E361" s="385"/>
      <c r="F361" s="384"/>
      <c r="G361" s="386"/>
    </row>
    <row r="362" spans="1:7">
      <c r="A362" s="326"/>
      <c r="B362" s="387"/>
      <c r="C362" s="384"/>
      <c r="E362" s="385"/>
      <c r="F362" s="384"/>
      <c r="G362" s="386"/>
    </row>
    <row r="363" spans="1:7">
      <c r="A363" s="326"/>
      <c r="B363" s="387"/>
      <c r="C363" s="384"/>
      <c r="E363" s="385"/>
      <c r="F363" s="384"/>
      <c r="G363" s="386"/>
    </row>
    <row r="364" spans="1:7">
      <c r="A364" s="326"/>
      <c r="B364" s="387"/>
      <c r="C364" s="384"/>
      <c r="E364" s="385"/>
      <c r="F364" s="384"/>
      <c r="G364" s="386"/>
    </row>
    <row r="365" spans="1:7">
      <c r="A365" s="326"/>
      <c r="B365" s="387"/>
      <c r="C365" s="384"/>
      <c r="E365" s="385"/>
      <c r="F365" s="384"/>
      <c r="G365" s="386"/>
    </row>
    <row r="366" spans="1:7">
      <c r="A366" s="326"/>
      <c r="B366" s="387"/>
      <c r="C366" s="384"/>
      <c r="E366" s="385"/>
      <c r="F366" s="384"/>
      <c r="G366" s="386"/>
    </row>
    <row r="367" spans="1:7">
      <c r="A367" s="326"/>
      <c r="B367" s="387"/>
      <c r="C367" s="384"/>
      <c r="E367" s="385"/>
      <c r="F367" s="384"/>
      <c r="G367" s="386"/>
    </row>
    <row r="368" spans="1:7">
      <c r="A368" s="326"/>
      <c r="B368" s="387"/>
      <c r="C368" s="384"/>
      <c r="E368" s="385"/>
      <c r="F368" s="384"/>
      <c r="G368" s="386"/>
    </row>
    <row r="369" spans="1:7">
      <c r="A369" s="326"/>
      <c r="B369" s="387"/>
      <c r="C369" s="384"/>
      <c r="E369" s="385"/>
      <c r="F369" s="384"/>
      <c r="G369" s="386"/>
    </row>
    <row r="370" spans="1:7">
      <c r="A370" s="326"/>
      <c r="B370" s="387"/>
      <c r="C370" s="384"/>
      <c r="E370" s="385"/>
      <c r="F370" s="384"/>
      <c r="G370" s="386"/>
    </row>
    <row r="371" spans="1:7">
      <c r="A371" s="326"/>
      <c r="B371" s="387"/>
      <c r="C371" s="384"/>
      <c r="E371" s="385"/>
      <c r="F371" s="384"/>
      <c r="G371" s="386"/>
    </row>
    <row r="372" spans="1:7">
      <c r="A372" s="326"/>
      <c r="B372" s="387"/>
      <c r="C372" s="384"/>
      <c r="E372" s="385"/>
      <c r="F372" s="384"/>
      <c r="G372" s="386"/>
    </row>
    <row r="373" spans="1:7">
      <c r="A373" s="326"/>
      <c r="B373" s="387"/>
      <c r="C373" s="384"/>
      <c r="E373" s="385"/>
      <c r="F373" s="384"/>
      <c r="G373" s="386"/>
    </row>
    <row r="374" spans="1:7">
      <c r="A374" s="326"/>
      <c r="B374" s="387"/>
      <c r="C374" s="384"/>
      <c r="E374" s="385"/>
      <c r="F374" s="384"/>
      <c r="G374" s="386"/>
    </row>
    <row r="375" spans="1:7">
      <c r="A375" s="326"/>
      <c r="B375" s="387"/>
      <c r="C375" s="384"/>
      <c r="E375" s="385"/>
      <c r="F375" s="384"/>
      <c r="G375" s="386"/>
    </row>
    <row r="376" spans="1:7">
      <c r="A376" s="326"/>
      <c r="B376" s="387"/>
      <c r="C376" s="384"/>
      <c r="E376" s="385"/>
      <c r="F376" s="384"/>
      <c r="G376" s="386"/>
    </row>
  </sheetData>
  <sheetProtection selectLockedCells="1"/>
  <pageMargins left="0.74803149606299213" right="0.74803149606299213" top="0.98425196850393704" bottom="0.74803149606299213" header="0" footer="0"/>
  <pageSetup paperSize="9" scale="94" orientation="portrait" r:id="rId1"/>
  <rowBreaks count="5" manualBreakCount="5">
    <brk id="24" max="16383" man="1"/>
    <brk id="47" max="16383" man="1"/>
    <brk id="57" max="16383" man="1"/>
    <brk id="81" max="16383" man="1"/>
    <brk id="106" max="16383" man="1"/>
  </rowBreaks>
  <colBreaks count="1" manualBreakCount="1">
    <brk id="7" max="1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40"/>
  <sheetViews>
    <sheetView showZeros="0" zoomScaleNormal="100" zoomScaleSheetLayoutView="100" zoomScalePageLayoutView="115" workbookViewId="0">
      <selection activeCell="E21" sqref="E21"/>
    </sheetView>
  </sheetViews>
  <sheetFormatPr defaultRowHeight="15"/>
  <cols>
    <col min="1" max="1" width="3.7109375" style="243" customWidth="1"/>
    <col min="2" max="2" width="45.7109375" style="265" customWidth="1"/>
    <col min="3" max="3" width="7.7109375" style="264" customWidth="1"/>
    <col min="4" max="4" width="5.7109375" style="264" customWidth="1"/>
    <col min="5" max="5" width="10.7109375" style="264" customWidth="1"/>
    <col min="6" max="6" width="3.7109375" style="264" customWidth="1"/>
    <col min="7" max="7" width="11.7109375" style="263" customWidth="1"/>
    <col min="8" max="8" width="9.140625" style="262"/>
    <col min="9" max="256" width="9.140625" style="261"/>
    <col min="257" max="257" width="3.7109375" style="261" customWidth="1"/>
    <col min="258" max="258" width="45.7109375" style="261" customWidth="1"/>
    <col min="259" max="259" width="7.7109375" style="261" customWidth="1"/>
    <col min="260" max="260" width="5.7109375" style="261" customWidth="1"/>
    <col min="261" max="261" width="10.7109375" style="261" customWidth="1"/>
    <col min="262" max="262" width="3.7109375" style="261" customWidth="1"/>
    <col min="263" max="263" width="11.7109375" style="261" customWidth="1"/>
    <col min="264" max="512" width="9.140625" style="261"/>
    <col min="513" max="513" width="3.7109375" style="261" customWidth="1"/>
    <col min="514" max="514" width="45.7109375" style="261" customWidth="1"/>
    <col min="515" max="515" width="7.7109375" style="261" customWidth="1"/>
    <col min="516" max="516" width="5.7109375" style="261" customWidth="1"/>
    <col min="517" max="517" width="10.7109375" style="261" customWidth="1"/>
    <col min="518" max="518" width="3.7109375" style="261" customWidth="1"/>
    <col min="519" max="519" width="11.7109375" style="261" customWidth="1"/>
    <col min="520" max="768" width="9.140625" style="261"/>
    <col min="769" max="769" width="3.7109375" style="261" customWidth="1"/>
    <col min="770" max="770" width="45.7109375" style="261" customWidth="1"/>
    <col min="771" max="771" width="7.7109375" style="261" customWidth="1"/>
    <col min="772" max="772" width="5.7109375" style="261" customWidth="1"/>
    <col min="773" max="773" width="10.7109375" style="261" customWidth="1"/>
    <col min="774" max="774" width="3.7109375" style="261" customWidth="1"/>
    <col min="775" max="775" width="11.7109375" style="261" customWidth="1"/>
    <col min="776" max="1024" width="9.140625" style="261"/>
    <col min="1025" max="1025" width="3.7109375" style="261" customWidth="1"/>
    <col min="1026" max="1026" width="45.7109375" style="261" customWidth="1"/>
    <col min="1027" max="1027" width="7.7109375" style="261" customWidth="1"/>
    <col min="1028" max="1028" width="5.7109375" style="261" customWidth="1"/>
    <col min="1029" max="1029" width="10.7109375" style="261" customWidth="1"/>
    <col min="1030" max="1030" width="3.7109375" style="261" customWidth="1"/>
    <col min="1031" max="1031" width="11.7109375" style="261" customWidth="1"/>
    <col min="1032" max="1280" width="9.140625" style="261"/>
    <col min="1281" max="1281" width="3.7109375" style="261" customWidth="1"/>
    <col min="1282" max="1282" width="45.7109375" style="261" customWidth="1"/>
    <col min="1283" max="1283" width="7.7109375" style="261" customWidth="1"/>
    <col min="1284" max="1284" width="5.7109375" style="261" customWidth="1"/>
    <col min="1285" max="1285" width="10.7109375" style="261" customWidth="1"/>
    <col min="1286" max="1286" width="3.7109375" style="261" customWidth="1"/>
    <col min="1287" max="1287" width="11.7109375" style="261" customWidth="1"/>
    <col min="1288" max="1536" width="9.140625" style="261"/>
    <col min="1537" max="1537" width="3.7109375" style="261" customWidth="1"/>
    <col min="1538" max="1538" width="45.7109375" style="261" customWidth="1"/>
    <col min="1539" max="1539" width="7.7109375" style="261" customWidth="1"/>
    <col min="1540" max="1540" width="5.7109375" style="261" customWidth="1"/>
    <col min="1541" max="1541" width="10.7109375" style="261" customWidth="1"/>
    <col min="1542" max="1542" width="3.7109375" style="261" customWidth="1"/>
    <col min="1543" max="1543" width="11.7109375" style="261" customWidth="1"/>
    <col min="1544" max="1792" width="9.140625" style="261"/>
    <col min="1793" max="1793" width="3.7109375" style="261" customWidth="1"/>
    <col min="1794" max="1794" width="45.7109375" style="261" customWidth="1"/>
    <col min="1795" max="1795" width="7.7109375" style="261" customWidth="1"/>
    <col min="1796" max="1796" width="5.7109375" style="261" customWidth="1"/>
    <col min="1797" max="1797" width="10.7109375" style="261" customWidth="1"/>
    <col min="1798" max="1798" width="3.7109375" style="261" customWidth="1"/>
    <col min="1799" max="1799" width="11.7109375" style="261" customWidth="1"/>
    <col min="1800" max="2048" width="9.140625" style="261"/>
    <col min="2049" max="2049" width="3.7109375" style="261" customWidth="1"/>
    <col min="2050" max="2050" width="45.7109375" style="261" customWidth="1"/>
    <col min="2051" max="2051" width="7.7109375" style="261" customWidth="1"/>
    <col min="2052" max="2052" width="5.7109375" style="261" customWidth="1"/>
    <col min="2053" max="2053" width="10.7109375" style="261" customWidth="1"/>
    <col min="2054" max="2054" width="3.7109375" style="261" customWidth="1"/>
    <col min="2055" max="2055" width="11.7109375" style="261" customWidth="1"/>
    <col min="2056" max="2304" width="9.140625" style="261"/>
    <col min="2305" max="2305" width="3.7109375" style="261" customWidth="1"/>
    <col min="2306" max="2306" width="45.7109375" style="261" customWidth="1"/>
    <col min="2307" max="2307" width="7.7109375" style="261" customWidth="1"/>
    <col min="2308" max="2308" width="5.7109375" style="261" customWidth="1"/>
    <col min="2309" max="2309" width="10.7109375" style="261" customWidth="1"/>
    <col min="2310" max="2310" width="3.7109375" style="261" customWidth="1"/>
    <col min="2311" max="2311" width="11.7109375" style="261" customWidth="1"/>
    <col min="2312" max="2560" width="9.140625" style="261"/>
    <col min="2561" max="2561" width="3.7109375" style="261" customWidth="1"/>
    <col min="2562" max="2562" width="45.7109375" style="261" customWidth="1"/>
    <col min="2563" max="2563" width="7.7109375" style="261" customWidth="1"/>
    <col min="2564" max="2564" width="5.7109375" style="261" customWidth="1"/>
    <col min="2565" max="2565" width="10.7109375" style="261" customWidth="1"/>
    <col min="2566" max="2566" width="3.7109375" style="261" customWidth="1"/>
    <col min="2567" max="2567" width="11.7109375" style="261" customWidth="1"/>
    <col min="2568" max="2816" width="9.140625" style="261"/>
    <col min="2817" max="2817" width="3.7109375" style="261" customWidth="1"/>
    <col min="2818" max="2818" width="45.7109375" style="261" customWidth="1"/>
    <col min="2819" max="2819" width="7.7109375" style="261" customWidth="1"/>
    <col min="2820" max="2820" width="5.7109375" style="261" customWidth="1"/>
    <col min="2821" max="2821" width="10.7109375" style="261" customWidth="1"/>
    <col min="2822" max="2822" width="3.7109375" style="261" customWidth="1"/>
    <col min="2823" max="2823" width="11.7109375" style="261" customWidth="1"/>
    <col min="2824" max="3072" width="9.140625" style="261"/>
    <col min="3073" max="3073" width="3.7109375" style="261" customWidth="1"/>
    <col min="3074" max="3074" width="45.7109375" style="261" customWidth="1"/>
    <col min="3075" max="3075" width="7.7109375" style="261" customWidth="1"/>
    <col min="3076" max="3076" width="5.7109375" style="261" customWidth="1"/>
    <col min="3077" max="3077" width="10.7109375" style="261" customWidth="1"/>
    <col min="3078" max="3078" width="3.7109375" style="261" customWidth="1"/>
    <col min="3079" max="3079" width="11.7109375" style="261" customWidth="1"/>
    <col min="3080" max="3328" width="9.140625" style="261"/>
    <col min="3329" max="3329" width="3.7109375" style="261" customWidth="1"/>
    <col min="3330" max="3330" width="45.7109375" style="261" customWidth="1"/>
    <col min="3331" max="3331" width="7.7109375" style="261" customWidth="1"/>
    <col min="3332" max="3332" width="5.7109375" style="261" customWidth="1"/>
    <col min="3333" max="3333" width="10.7109375" style="261" customWidth="1"/>
    <col min="3334" max="3334" width="3.7109375" style="261" customWidth="1"/>
    <col min="3335" max="3335" width="11.7109375" style="261" customWidth="1"/>
    <col min="3336" max="3584" width="9.140625" style="261"/>
    <col min="3585" max="3585" width="3.7109375" style="261" customWidth="1"/>
    <col min="3586" max="3586" width="45.7109375" style="261" customWidth="1"/>
    <col min="3587" max="3587" width="7.7109375" style="261" customWidth="1"/>
    <col min="3588" max="3588" width="5.7109375" style="261" customWidth="1"/>
    <col min="3589" max="3589" width="10.7109375" style="261" customWidth="1"/>
    <col min="3590" max="3590" width="3.7109375" style="261" customWidth="1"/>
    <col min="3591" max="3591" width="11.7109375" style="261" customWidth="1"/>
    <col min="3592" max="3840" width="9.140625" style="261"/>
    <col min="3841" max="3841" width="3.7109375" style="261" customWidth="1"/>
    <col min="3842" max="3842" width="45.7109375" style="261" customWidth="1"/>
    <col min="3843" max="3843" width="7.7109375" style="261" customWidth="1"/>
    <col min="3844" max="3844" width="5.7109375" style="261" customWidth="1"/>
    <col min="3845" max="3845" width="10.7109375" style="261" customWidth="1"/>
    <col min="3846" max="3846" width="3.7109375" style="261" customWidth="1"/>
    <col min="3847" max="3847" width="11.7109375" style="261" customWidth="1"/>
    <col min="3848" max="4096" width="9.140625" style="261"/>
    <col min="4097" max="4097" width="3.7109375" style="261" customWidth="1"/>
    <col min="4098" max="4098" width="45.7109375" style="261" customWidth="1"/>
    <col min="4099" max="4099" width="7.7109375" style="261" customWidth="1"/>
    <col min="4100" max="4100" width="5.7109375" style="261" customWidth="1"/>
    <col min="4101" max="4101" width="10.7109375" style="261" customWidth="1"/>
    <col min="4102" max="4102" width="3.7109375" style="261" customWidth="1"/>
    <col min="4103" max="4103" width="11.7109375" style="261" customWidth="1"/>
    <col min="4104" max="4352" width="9.140625" style="261"/>
    <col min="4353" max="4353" width="3.7109375" style="261" customWidth="1"/>
    <col min="4354" max="4354" width="45.7109375" style="261" customWidth="1"/>
    <col min="4355" max="4355" width="7.7109375" style="261" customWidth="1"/>
    <col min="4356" max="4356" width="5.7109375" style="261" customWidth="1"/>
    <col min="4357" max="4357" width="10.7109375" style="261" customWidth="1"/>
    <col min="4358" max="4358" width="3.7109375" style="261" customWidth="1"/>
    <col min="4359" max="4359" width="11.7109375" style="261" customWidth="1"/>
    <col min="4360" max="4608" width="9.140625" style="261"/>
    <col min="4609" max="4609" width="3.7109375" style="261" customWidth="1"/>
    <col min="4610" max="4610" width="45.7109375" style="261" customWidth="1"/>
    <col min="4611" max="4611" width="7.7109375" style="261" customWidth="1"/>
    <col min="4612" max="4612" width="5.7109375" style="261" customWidth="1"/>
    <col min="4613" max="4613" width="10.7109375" style="261" customWidth="1"/>
    <col min="4614" max="4614" width="3.7109375" style="261" customWidth="1"/>
    <col min="4615" max="4615" width="11.7109375" style="261" customWidth="1"/>
    <col min="4616" max="4864" width="9.140625" style="261"/>
    <col min="4865" max="4865" width="3.7109375" style="261" customWidth="1"/>
    <col min="4866" max="4866" width="45.7109375" style="261" customWidth="1"/>
    <col min="4867" max="4867" width="7.7109375" style="261" customWidth="1"/>
    <col min="4868" max="4868" width="5.7109375" style="261" customWidth="1"/>
    <col min="4869" max="4869" width="10.7109375" style="261" customWidth="1"/>
    <col min="4870" max="4870" width="3.7109375" style="261" customWidth="1"/>
    <col min="4871" max="4871" width="11.7109375" style="261" customWidth="1"/>
    <col min="4872" max="5120" width="9.140625" style="261"/>
    <col min="5121" max="5121" width="3.7109375" style="261" customWidth="1"/>
    <col min="5122" max="5122" width="45.7109375" style="261" customWidth="1"/>
    <col min="5123" max="5123" width="7.7109375" style="261" customWidth="1"/>
    <col min="5124" max="5124" width="5.7109375" style="261" customWidth="1"/>
    <col min="5125" max="5125" width="10.7109375" style="261" customWidth="1"/>
    <col min="5126" max="5126" width="3.7109375" style="261" customWidth="1"/>
    <col min="5127" max="5127" width="11.7109375" style="261" customWidth="1"/>
    <col min="5128" max="5376" width="9.140625" style="261"/>
    <col min="5377" max="5377" width="3.7109375" style="261" customWidth="1"/>
    <col min="5378" max="5378" width="45.7109375" style="261" customWidth="1"/>
    <col min="5379" max="5379" width="7.7109375" style="261" customWidth="1"/>
    <col min="5380" max="5380" width="5.7109375" style="261" customWidth="1"/>
    <col min="5381" max="5381" width="10.7109375" style="261" customWidth="1"/>
    <col min="5382" max="5382" width="3.7109375" style="261" customWidth="1"/>
    <col min="5383" max="5383" width="11.7109375" style="261" customWidth="1"/>
    <col min="5384" max="5632" width="9.140625" style="261"/>
    <col min="5633" max="5633" width="3.7109375" style="261" customWidth="1"/>
    <col min="5634" max="5634" width="45.7109375" style="261" customWidth="1"/>
    <col min="5635" max="5635" width="7.7109375" style="261" customWidth="1"/>
    <col min="5636" max="5636" width="5.7109375" style="261" customWidth="1"/>
    <col min="5637" max="5637" width="10.7109375" style="261" customWidth="1"/>
    <col min="5638" max="5638" width="3.7109375" style="261" customWidth="1"/>
    <col min="5639" max="5639" width="11.7109375" style="261" customWidth="1"/>
    <col min="5640" max="5888" width="9.140625" style="261"/>
    <col min="5889" max="5889" width="3.7109375" style="261" customWidth="1"/>
    <col min="5890" max="5890" width="45.7109375" style="261" customWidth="1"/>
    <col min="5891" max="5891" width="7.7109375" style="261" customWidth="1"/>
    <col min="5892" max="5892" width="5.7109375" style="261" customWidth="1"/>
    <col min="5893" max="5893" width="10.7109375" style="261" customWidth="1"/>
    <col min="5894" max="5894" width="3.7109375" style="261" customWidth="1"/>
    <col min="5895" max="5895" width="11.7109375" style="261" customWidth="1"/>
    <col min="5896" max="6144" width="9.140625" style="261"/>
    <col min="6145" max="6145" width="3.7109375" style="261" customWidth="1"/>
    <col min="6146" max="6146" width="45.7109375" style="261" customWidth="1"/>
    <col min="6147" max="6147" width="7.7109375" style="261" customWidth="1"/>
    <col min="6148" max="6148" width="5.7109375" style="261" customWidth="1"/>
    <col min="6149" max="6149" width="10.7109375" style="261" customWidth="1"/>
    <col min="6150" max="6150" width="3.7109375" style="261" customWidth="1"/>
    <col min="6151" max="6151" width="11.7109375" style="261" customWidth="1"/>
    <col min="6152" max="6400" width="9.140625" style="261"/>
    <col min="6401" max="6401" width="3.7109375" style="261" customWidth="1"/>
    <col min="6402" max="6402" width="45.7109375" style="261" customWidth="1"/>
    <col min="6403" max="6403" width="7.7109375" style="261" customWidth="1"/>
    <col min="6404" max="6404" width="5.7109375" style="261" customWidth="1"/>
    <col min="6405" max="6405" width="10.7109375" style="261" customWidth="1"/>
    <col min="6406" max="6406" width="3.7109375" style="261" customWidth="1"/>
    <col min="6407" max="6407" width="11.7109375" style="261" customWidth="1"/>
    <col min="6408" max="6656" width="9.140625" style="261"/>
    <col min="6657" max="6657" width="3.7109375" style="261" customWidth="1"/>
    <col min="6658" max="6658" width="45.7109375" style="261" customWidth="1"/>
    <col min="6659" max="6659" width="7.7109375" style="261" customWidth="1"/>
    <col min="6660" max="6660" width="5.7109375" style="261" customWidth="1"/>
    <col min="6661" max="6661" width="10.7109375" style="261" customWidth="1"/>
    <col min="6662" max="6662" width="3.7109375" style="261" customWidth="1"/>
    <col min="6663" max="6663" width="11.7109375" style="261" customWidth="1"/>
    <col min="6664" max="6912" width="9.140625" style="261"/>
    <col min="6913" max="6913" width="3.7109375" style="261" customWidth="1"/>
    <col min="6914" max="6914" width="45.7109375" style="261" customWidth="1"/>
    <col min="6915" max="6915" width="7.7109375" style="261" customWidth="1"/>
    <col min="6916" max="6916" width="5.7109375" style="261" customWidth="1"/>
    <col min="6917" max="6917" width="10.7109375" style="261" customWidth="1"/>
    <col min="6918" max="6918" width="3.7109375" style="261" customWidth="1"/>
    <col min="6919" max="6919" width="11.7109375" style="261" customWidth="1"/>
    <col min="6920" max="7168" width="9.140625" style="261"/>
    <col min="7169" max="7169" width="3.7109375" style="261" customWidth="1"/>
    <col min="7170" max="7170" width="45.7109375" style="261" customWidth="1"/>
    <col min="7171" max="7171" width="7.7109375" style="261" customWidth="1"/>
    <col min="7172" max="7172" width="5.7109375" style="261" customWidth="1"/>
    <col min="7173" max="7173" width="10.7109375" style="261" customWidth="1"/>
    <col min="7174" max="7174" width="3.7109375" style="261" customWidth="1"/>
    <col min="7175" max="7175" width="11.7109375" style="261" customWidth="1"/>
    <col min="7176" max="7424" width="9.140625" style="261"/>
    <col min="7425" max="7425" width="3.7109375" style="261" customWidth="1"/>
    <col min="7426" max="7426" width="45.7109375" style="261" customWidth="1"/>
    <col min="7427" max="7427" width="7.7109375" style="261" customWidth="1"/>
    <col min="7428" max="7428" width="5.7109375" style="261" customWidth="1"/>
    <col min="7429" max="7429" width="10.7109375" style="261" customWidth="1"/>
    <col min="7430" max="7430" width="3.7109375" style="261" customWidth="1"/>
    <col min="7431" max="7431" width="11.7109375" style="261" customWidth="1"/>
    <col min="7432" max="7680" width="9.140625" style="261"/>
    <col min="7681" max="7681" width="3.7109375" style="261" customWidth="1"/>
    <col min="7682" max="7682" width="45.7109375" style="261" customWidth="1"/>
    <col min="7683" max="7683" width="7.7109375" style="261" customWidth="1"/>
    <col min="7684" max="7684" width="5.7109375" style="261" customWidth="1"/>
    <col min="7685" max="7685" width="10.7109375" style="261" customWidth="1"/>
    <col min="7686" max="7686" width="3.7109375" style="261" customWidth="1"/>
    <col min="7687" max="7687" width="11.7109375" style="261" customWidth="1"/>
    <col min="7688" max="7936" width="9.140625" style="261"/>
    <col min="7937" max="7937" width="3.7109375" style="261" customWidth="1"/>
    <col min="7938" max="7938" width="45.7109375" style="261" customWidth="1"/>
    <col min="7939" max="7939" width="7.7109375" style="261" customWidth="1"/>
    <col min="7940" max="7940" width="5.7109375" style="261" customWidth="1"/>
    <col min="7941" max="7941" width="10.7109375" style="261" customWidth="1"/>
    <col min="7942" max="7942" width="3.7109375" style="261" customWidth="1"/>
    <col min="7943" max="7943" width="11.7109375" style="261" customWidth="1"/>
    <col min="7944" max="8192" width="9.140625" style="261"/>
    <col min="8193" max="8193" width="3.7109375" style="261" customWidth="1"/>
    <col min="8194" max="8194" width="45.7109375" style="261" customWidth="1"/>
    <col min="8195" max="8195" width="7.7109375" style="261" customWidth="1"/>
    <col min="8196" max="8196" width="5.7109375" style="261" customWidth="1"/>
    <col min="8197" max="8197" width="10.7109375" style="261" customWidth="1"/>
    <col min="8198" max="8198" width="3.7109375" style="261" customWidth="1"/>
    <col min="8199" max="8199" width="11.7109375" style="261" customWidth="1"/>
    <col min="8200" max="8448" width="9.140625" style="261"/>
    <col min="8449" max="8449" width="3.7109375" style="261" customWidth="1"/>
    <col min="8450" max="8450" width="45.7109375" style="261" customWidth="1"/>
    <col min="8451" max="8451" width="7.7109375" style="261" customWidth="1"/>
    <col min="8452" max="8452" width="5.7109375" style="261" customWidth="1"/>
    <col min="8453" max="8453" width="10.7109375" style="261" customWidth="1"/>
    <col min="8454" max="8454" width="3.7109375" style="261" customWidth="1"/>
    <col min="8455" max="8455" width="11.7109375" style="261" customWidth="1"/>
    <col min="8456" max="8704" width="9.140625" style="261"/>
    <col min="8705" max="8705" width="3.7109375" style="261" customWidth="1"/>
    <col min="8706" max="8706" width="45.7109375" style="261" customWidth="1"/>
    <col min="8707" max="8707" width="7.7109375" style="261" customWidth="1"/>
    <col min="8708" max="8708" width="5.7109375" style="261" customWidth="1"/>
    <col min="8709" max="8709" width="10.7109375" style="261" customWidth="1"/>
    <col min="8710" max="8710" width="3.7109375" style="261" customWidth="1"/>
    <col min="8711" max="8711" width="11.7109375" style="261" customWidth="1"/>
    <col min="8712" max="8960" width="9.140625" style="261"/>
    <col min="8961" max="8961" width="3.7109375" style="261" customWidth="1"/>
    <col min="8962" max="8962" width="45.7109375" style="261" customWidth="1"/>
    <col min="8963" max="8963" width="7.7109375" style="261" customWidth="1"/>
    <col min="8964" max="8964" width="5.7109375" style="261" customWidth="1"/>
    <col min="8965" max="8965" width="10.7109375" style="261" customWidth="1"/>
    <col min="8966" max="8966" width="3.7109375" style="261" customWidth="1"/>
    <col min="8967" max="8967" width="11.7109375" style="261" customWidth="1"/>
    <col min="8968" max="9216" width="9.140625" style="261"/>
    <col min="9217" max="9217" width="3.7109375" style="261" customWidth="1"/>
    <col min="9218" max="9218" width="45.7109375" style="261" customWidth="1"/>
    <col min="9219" max="9219" width="7.7109375" style="261" customWidth="1"/>
    <col min="9220" max="9220" width="5.7109375" style="261" customWidth="1"/>
    <col min="9221" max="9221" width="10.7109375" style="261" customWidth="1"/>
    <col min="9222" max="9222" width="3.7109375" style="261" customWidth="1"/>
    <col min="9223" max="9223" width="11.7109375" style="261" customWidth="1"/>
    <col min="9224" max="9472" width="9.140625" style="261"/>
    <col min="9473" max="9473" width="3.7109375" style="261" customWidth="1"/>
    <col min="9474" max="9474" width="45.7109375" style="261" customWidth="1"/>
    <col min="9475" max="9475" width="7.7109375" style="261" customWidth="1"/>
    <col min="9476" max="9476" width="5.7109375" style="261" customWidth="1"/>
    <col min="9477" max="9477" width="10.7109375" style="261" customWidth="1"/>
    <col min="9478" max="9478" width="3.7109375" style="261" customWidth="1"/>
    <col min="9479" max="9479" width="11.7109375" style="261" customWidth="1"/>
    <col min="9480" max="9728" width="9.140625" style="261"/>
    <col min="9729" max="9729" width="3.7109375" style="261" customWidth="1"/>
    <col min="9730" max="9730" width="45.7109375" style="261" customWidth="1"/>
    <col min="9731" max="9731" width="7.7109375" style="261" customWidth="1"/>
    <col min="9732" max="9732" width="5.7109375" style="261" customWidth="1"/>
    <col min="9733" max="9733" width="10.7109375" style="261" customWidth="1"/>
    <col min="9734" max="9734" width="3.7109375" style="261" customWidth="1"/>
    <col min="9735" max="9735" width="11.7109375" style="261" customWidth="1"/>
    <col min="9736" max="9984" width="9.140625" style="261"/>
    <col min="9985" max="9985" width="3.7109375" style="261" customWidth="1"/>
    <col min="9986" max="9986" width="45.7109375" style="261" customWidth="1"/>
    <col min="9987" max="9987" width="7.7109375" style="261" customWidth="1"/>
    <col min="9988" max="9988" width="5.7109375" style="261" customWidth="1"/>
    <col min="9989" max="9989" width="10.7109375" style="261" customWidth="1"/>
    <col min="9990" max="9990" width="3.7109375" style="261" customWidth="1"/>
    <col min="9991" max="9991" width="11.7109375" style="261" customWidth="1"/>
    <col min="9992" max="10240" width="9.140625" style="261"/>
    <col min="10241" max="10241" width="3.7109375" style="261" customWidth="1"/>
    <col min="10242" max="10242" width="45.7109375" style="261" customWidth="1"/>
    <col min="10243" max="10243" width="7.7109375" style="261" customWidth="1"/>
    <col min="10244" max="10244" width="5.7109375" style="261" customWidth="1"/>
    <col min="10245" max="10245" width="10.7109375" style="261" customWidth="1"/>
    <col min="10246" max="10246" width="3.7109375" style="261" customWidth="1"/>
    <col min="10247" max="10247" width="11.7109375" style="261" customWidth="1"/>
    <col min="10248" max="10496" width="9.140625" style="261"/>
    <col min="10497" max="10497" width="3.7109375" style="261" customWidth="1"/>
    <col min="10498" max="10498" width="45.7109375" style="261" customWidth="1"/>
    <col min="10499" max="10499" width="7.7109375" style="261" customWidth="1"/>
    <col min="10500" max="10500" width="5.7109375" style="261" customWidth="1"/>
    <col min="10501" max="10501" width="10.7109375" style="261" customWidth="1"/>
    <col min="10502" max="10502" width="3.7109375" style="261" customWidth="1"/>
    <col min="10503" max="10503" width="11.7109375" style="261" customWidth="1"/>
    <col min="10504" max="10752" width="9.140625" style="261"/>
    <col min="10753" max="10753" width="3.7109375" style="261" customWidth="1"/>
    <col min="10754" max="10754" width="45.7109375" style="261" customWidth="1"/>
    <col min="10755" max="10755" width="7.7109375" style="261" customWidth="1"/>
    <col min="10756" max="10756" width="5.7109375" style="261" customWidth="1"/>
    <col min="10757" max="10757" width="10.7109375" style="261" customWidth="1"/>
    <col min="10758" max="10758" width="3.7109375" style="261" customWidth="1"/>
    <col min="10759" max="10759" width="11.7109375" style="261" customWidth="1"/>
    <col min="10760" max="11008" width="9.140625" style="261"/>
    <col min="11009" max="11009" width="3.7109375" style="261" customWidth="1"/>
    <col min="11010" max="11010" width="45.7109375" style="261" customWidth="1"/>
    <col min="11011" max="11011" width="7.7109375" style="261" customWidth="1"/>
    <col min="11012" max="11012" width="5.7109375" style="261" customWidth="1"/>
    <col min="11013" max="11013" width="10.7109375" style="261" customWidth="1"/>
    <col min="11014" max="11014" width="3.7109375" style="261" customWidth="1"/>
    <col min="11015" max="11015" width="11.7109375" style="261" customWidth="1"/>
    <col min="11016" max="11264" width="9.140625" style="261"/>
    <col min="11265" max="11265" width="3.7109375" style="261" customWidth="1"/>
    <col min="11266" max="11266" width="45.7109375" style="261" customWidth="1"/>
    <col min="11267" max="11267" width="7.7109375" style="261" customWidth="1"/>
    <col min="11268" max="11268" width="5.7109375" style="261" customWidth="1"/>
    <col min="11269" max="11269" width="10.7109375" style="261" customWidth="1"/>
    <col min="11270" max="11270" width="3.7109375" style="261" customWidth="1"/>
    <col min="11271" max="11271" width="11.7109375" style="261" customWidth="1"/>
    <col min="11272" max="11520" width="9.140625" style="261"/>
    <col min="11521" max="11521" width="3.7109375" style="261" customWidth="1"/>
    <col min="11522" max="11522" width="45.7109375" style="261" customWidth="1"/>
    <col min="11523" max="11523" width="7.7109375" style="261" customWidth="1"/>
    <col min="11524" max="11524" width="5.7109375" style="261" customWidth="1"/>
    <col min="11525" max="11525" width="10.7109375" style="261" customWidth="1"/>
    <col min="11526" max="11526" width="3.7109375" style="261" customWidth="1"/>
    <col min="11527" max="11527" width="11.7109375" style="261" customWidth="1"/>
    <col min="11528" max="11776" width="9.140625" style="261"/>
    <col min="11777" max="11777" width="3.7109375" style="261" customWidth="1"/>
    <col min="11778" max="11778" width="45.7109375" style="261" customWidth="1"/>
    <col min="11779" max="11779" width="7.7109375" style="261" customWidth="1"/>
    <col min="11780" max="11780" width="5.7109375" style="261" customWidth="1"/>
    <col min="11781" max="11781" width="10.7109375" style="261" customWidth="1"/>
    <col min="11782" max="11782" width="3.7109375" style="261" customWidth="1"/>
    <col min="11783" max="11783" width="11.7109375" style="261" customWidth="1"/>
    <col min="11784" max="12032" width="9.140625" style="261"/>
    <col min="12033" max="12033" width="3.7109375" style="261" customWidth="1"/>
    <col min="12034" max="12034" width="45.7109375" style="261" customWidth="1"/>
    <col min="12035" max="12035" width="7.7109375" style="261" customWidth="1"/>
    <col min="12036" max="12036" width="5.7109375" style="261" customWidth="1"/>
    <col min="12037" max="12037" width="10.7109375" style="261" customWidth="1"/>
    <col min="12038" max="12038" width="3.7109375" style="261" customWidth="1"/>
    <col min="12039" max="12039" width="11.7109375" style="261" customWidth="1"/>
    <col min="12040" max="12288" width="9.140625" style="261"/>
    <col min="12289" max="12289" width="3.7109375" style="261" customWidth="1"/>
    <col min="12290" max="12290" width="45.7109375" style="261" customWidth="1"/>
    <col min="12291" max="12291" width="7.7109375" style="261" customWidth="1"/>
    <col min="12292" max="12292" width="5.7109375" style="261" customWidth="1"/>
    <col min="12293" max="12293" width="10.7109375" style="261" customWidth="1"/>
    <col min="12294" max="12294" width="3.7109375" style="261" customWidth="1"/>
    <col min="12295" max="12295" width="11.7109375" style="261" customWidth="1"/>
    <col min="12296" max="12544" width="9.140625" style="261"/>
    <col min="12545" max="12545" width="3.7109375" style="261" customWidth="1"/>
    <col min="12546" max="12546" width="45.7109375" style="261" customWidth="1"/>
    <col min="12547" max="12547" width="7.7109375" style="261" customWidth="1"/>
    <col min="12548" max="12548" width="5.7109375" style="261" customWidth="1"/>
    <col min="12549" max="12549" width="10.7109375" style="261" customWidth="1"/>
    <col min="12550" max="12550" width="3.7109375" style="261" customWidth="1"/>
    <col min="12551" max="12551" width="11.7109375" style="261" customWidth="1"/>
    <col min="12552" max="12800" width="9.140625" style="261"/>
    <col min="12801" max="12801" width="3.7109375" style="261" customWidth="1"/>
    <col min="12802" max="12802" width="45.7109375" style="261" customWidth="1"/>
    <col min="12803" max="12803" width="7.7109375" style="261" customWidth="1"/>
    <col min="12804" max="12804" width="5.7109375" style="261" customWidth="1"/>
    <col min="12805" max="12805" width="10.7109375" style="261" customWidth="1"/>
    <col min="12806" max="12806" width="3.7109375" style="261" customWidth="1"/>
    <col min="12807" max="12807" width="11.7109375" style="261" customWidth="1"/>
    <col min="12808" max="13056" width="9.140625" style="261"/>
    <col min="13057" max="13057" width="3.7109375" style="261" customWidth="1"/>
    <col min="13058" max="13058" width="45.7109375" style="261" customWidth="1"/>
    <col min="13059" max="13059" width="7.7109375" style="261" customWidth="1"/>
    <col min="13060" max="13060" width="5.7109375" style="261" customWidth="1"/>
    <col min="13061" max="13061" width="10.7109375" style="261" customWidth="1"/>
    <col min="13062" max="13062" width="3.7109375" style="261" customWidth="1"/>
    <col min="13063" max="13063" width="11.7109375" style="261" customWidth="1"/>
    <col min="13064" max="13312" width="9.140625" style="261"/>
    <col min="13313" max="13313" width="3.7109375" style="261" customWidth="1"/>
    <col min="13314" max="13314" width="45.7109375" style="261" customWidth="1"/>
    <col min="13315" max="13315" width="7.7109375" style="261" customWidth="1"/>
    <col min="13316" max="13316" width="5.7109375" style="261" customWidth="1"/>
    <col min="13317" max="13317" width="10.7109375" style="261" customWidth="1"/>
    <col min="13318" max="13318" width="3.7109375" style="261" customWidth="1"/>
    <col min="13319" max="13319" width="11.7109375" style="261" customWidth="1"/>
    <col min="13320" max="13568" width="9.140625" style="261"/>
    <col min="13569" max="13569" width="3.7109375" style="261" customWidth="1"/>
    <col min="13570" max="13570" width="45.7109375" style="261" customWidth="1"/>
    <col min="13571" max="13571" width="7.7109375" style="261" customWidth="1"/>
    <col min="13572" max="13572" width="5.7109375" style="261" customWidth="1"/>
    <col min="13573" max="13573" width="10.7109375" style="261" customWidth="1"/>
    <col min="13574" max="13574" width="3.7109375" style="261" customWidth="1"/>
    <col min="13575" max="13575" width="11.7109375" style="261" customWidth="1"/>
    <col min="13576" max="13824" width="9.140625" style="261"/>
    <col min="13825" max="13825" width="3.7109375" style="261" customWidth="1"/>
    <col min="13826" max="13826" width="45.7109375" style="261" customWidth="1"/>
    <col min="13827" max="13827" width="7.7109375" style="261" customWidth="1"/>
    <col min="13828" max="13828" width="5.7109375" style="261" customWidth="1"/>
    <col min="13829" max="13829" width="10.7109375" style="261" customWidth="1"/>
    <col min="13830" max="13830" width="3.7109375" style="261" customWidth="1"/>
    <col min="13831" max="13831" width="11.7109375" style="261" customWidth="1"/>
    <col min="13832" max="14080" width="9.140625" style="261"/>
    <col min="14081" max="14081" width="3.7109375" style="261" customWidth="1"/>
    <col min="14082" max="14082" width="45.7109375" style="261" customWidth="1"/>
    <col min="14083" max="14083" width="7.7109375" style="261" customWidth="1"/>
    <col min="14084" max="14084" width="5.7109375" style="261" customWidth="1"/>
    <col min="14085" max="14085" width="10.7109375" style="261" customWidth="1"/>
    <col min="14086" max="14086" width="3.7109375" style="261" customWidth="1"/>
    <col min="14087" max="14087" width="11.7109375" style="261" customWidth="1"/>
    <col min="14088" max="14336" width="9.140625" style="261"/>
    <col min="14337" max="14337" width="3.7109375" style="261" customWidth="1"/>
    <col min="14338" max="14338" width="45.7109375" style="261" customWidth="1"/>
    <col min="14339" max="14339" width="7.7109375" style="261" customWidth="1"/>
    <col min="14340" max="14340" width="5.7109375" style="261" customWidth="1"/>
    <col min="14341" max="14341" width="10.7109375" style="261" customWidth="1"/>
    <col min="14342" max="14342" width="3.7109375" style="261" customWidth="1"/>
    <col min="14343" max="14343" width="11.7109375" style="261" customWidth="1"/>
    <col min="14344" max="14592" width="9.140625" style="261"/>
    <col min="14593" max="14593" width="3.7109375" style="261" customWidth="1"/>
    <col min="14594" max="14594" width="45.7109375" style="261" customWidth="1"/>
    <col min="14595" max="14595" width="7.7109375" style="261" customWidth="1"/>
    <col min="14596" max="14596" width="5.7109375" style="261" customWidth="1"/>
    <col min="14597" max="14597" width="10.7109375" style="261" customWidth="1"/>
    <col min="14598" max="14598" width="3.7109375" style="261" customWidth="1"/>
    <col min="14599" max="14599" width="11.7109375" style="261" customWidth="1"/>
    <col min="14600" max="14848" width="9.140625" style="261"/>
    <col min="14849" max="14849" width="3.7109375" style="261" customWidth="1"/>
    <col min="14850" max="14850" width="45.7109375" style="261" customWidth="1"/>
    <col min="14851" max="14851" width="7.7109375" style="261" customWidth="1"/>
    <col min="14852" max="14852" width="5.7109375" style="261" customWidth="1"/>
    <col min="14853" max="14853" width="10.7109375" style="261" customWidth="1"/>
    <col min="14854" max="14854" width="3.7109375" style="261" customWidth="1"/>
    <col min="14855" max="14855" width="11.7109375" style="261" customWidth="1"/>
    <col min="14856" max="15104" width="9.140625" style="261"/>
    <col min="15105" max="15105" width="3.7109375" style="261" customWidth="1"/>
    <col min="15106" max="15106" width="45.7109375" style="261" customWidth="1"/>
    <col min="15107" max="15107" width="7.7109375" style="261" customWidth="1"/>
    <col min="15108" max="15108" width="5.7109375" style="261" customWidth="1"/>
    <col min="15109" max="15109" width="10.7109375" style="261" customWidth="1"/>
    <col min="15110" max="15110" width="3.7109375" style="261" customWidth="1"/>
    <col min="15111" max="15111" width="11.7109375" style="261" customWidth="1"/>
    <col min="15112" max="15360" width="9.140625" style="261"/>
    <col min="15361" max="15361" width="3.7109375" style="261" customWidth="1"/>
    <col min="15362" max="15362" width="45.7109375" style="261" customWidth="1"/>
    <col min="15363" max="15363" width="7.7109375" style="261" customWidth="1"/>
    <col min="15364" max="15364" width="5.7109375" style="261" customWidth="1"/>
    <col min="15365" max="15365" width="10.7109375" style="261" customWidth="1"/>
    <col min="15366" max="15366" width="3.7109375" style="261" customWidth="1"/>
    <col min="15367" max="15367" width="11.7109375" style="261" customWidth="1"/>
    <col min="15368" max="15616" width="9.140625" style="261"/>
    <col min="15617" max="15617" width="3.7109375" style="261" customWidth="1"/>
    <col min="15618" max="15618" width="45.7109375" style="261" customWidth="1"/>
    <col min="15619" max="15619" width="7.7109375" style="261" customWidth="1"/>
    <col min="15620" max="15620" width="5.7109375" style="261" customWidth="1"/>
    <col min="15621" max="15621" width="10.7109375" style="261" customWidth="1"/>
    <col min="15622" max="15622" width="3.7109375" style="261" customWidth="1"/>
    <col min="15623" max="15623" width="11.7109375" style="261" customWidth="1"/>
    <col min="15624" max="15872" width="9.140625" style="261"/>
    <col min="15873" max="15873" width="3.7109375" style="261" customWidth="1"/>
    <col min="15874" max="15874" width="45.7109375" style="261" customWidth="1"/>
    <col min="15875" max="15875" width="7.7109375" style="261" customWidth="1"/>
    <col min="15876" max="15876" width="5.7109375" style="261" customWidth="1"/>
    <col min="15877" max="15877" width="10.7109375" style="261" customWidth="1"/>
    <col min="15878" max="15878" width="3.7109375" style="261" customWidth="1"/>
    <col min="15879" max="15879" width="11.7109375" style="261" customWidth="1"/>
    <col min="15880" max="16128" width="9.140625" style="261"/>
    <col min="16129" max="16129" width="3.7109375" style="261" customWidth="1"/>
    <col min="16130" max="16130" width="45.7109375" style="261" customWidth="1"/>
    <col min="16131" max="16131" width="7.7109375" style="261" customWidth="1"/>
    <col min="16132" max="16132" width="5.7109375" style="261" customWidth="1"/>
    <col min="16133" max="16133" width="10.7109375" style="261" customWidth="1"/>
    <col min="16134" max="16134" width="3.7109375" style="261" customWidth="1"/>
    <col min="16135" max="16135" width="11.7109375" style="261" customWidth="1"/>
    <col min="16136" max="16384" width="9.140625" style="261"/>
  </cols>
  <sheetData>
    <row r="2" spans="1:8" s="262" customFormat="1" ht="12.75">
      <c r="A2" s="260" t="s">
        <v>452</v>
      </c>
      <c r="B2" s="307" t="s">
        <v>451</v>
      </c>
      <c r="C2" s="264"/>
      <c r="D2" s="264"/>
      <c r="E2" s="264"/>
      <c r="F2" s="264"/>
      <c r="G2" s="263"/>
    </row>
    <row r="3" spans="1:8">
      <c r="B3" s="307"/>
      <c r="E3" s="264" t="s">
        <v>23</v>
      </c>
      <c r="G3" s="263" t="s">
        <v>439</v>
      </c>
    </row>
    <row r="4" spans="1:8">
      <c r="C4" s="306"/>
    </row>
    <row r="5" spans="1:8" s="277" customFormat="1" ht="25.5">
      <c r="A5" s="243">
        <v>1</v>
      </c>
      <c r="B5" s="282" t="s">
        <v>450</v>
      </c>
      <c r="C5" s="288"/>
      <c r="D5" s="287" t="s">
        <v>370</v>
      </c>
      <c r="E5" s="293"/>
      <c r="F5" s="288"/>
      <c r="G5" s="292"/>
      <c r="H5" s="278"/>
    </row>
    <row r="6" spans="1:8" s="277" customFormat="1">
      <c r="A6" s="243"/>
      <c r="B6" s="305"/>
      <c r="C6" s="280" t="s">
        <v>372</v>
      </c>
      <c r="D6" s="280">
        <v>1</v>
      </c>
      <c r="E6" s="284"/>
      <c r="F6" s="280"/>
      <c r="G6" s="283">
        <f>E6*D6</f>
        <v>0</v>
      </c>
      <c r="H6" s="278"/>
    </row>
    <row r="7" spans="1:8" s="277" customFormat="1">
      <c r="A7" s="243"/>
      <c r="B7" s="282"/>
      <c r="C7" s="280"/>
      <c r="D7" s="280" t="s">
        <v>370</v>
      </c>
      <c r="E7" s="286"/>
      <c r="F7" s="280"/>
      <c r="G7" s="285"/>
      <c r="H7" s="278"/>
    </row>
    <row r="8" spans="1:8" s="297" customFormat="1" ht="25.5">
      <c r="A8" s="243">
        <v>2</v>
      </c>
      <c r="B8" s="301" t="s">
        <v>449</v>
      </c>
      <c r="C8" s="287"/>
      <c r="D8" s="287" t="s">
        <v>370</v>
      </c>
      <c r="E8" s="300"/>
      <c r="F8" s="287"/>
      <c r="G8" s="299"/>
      <c r="H8" s="298"/>
    </row>
    <row r="9" spans="1:8" s="297" customFormat="1">
      <c r="A9" s="243"/>
      <c r="B9" s="304"/>
      <c r="C9" s="287" t="s">
        <v>372</v>
      </c>
      <c r="D9" s="287">
        <v>285</v>
      </c>
      <c r="E9" s="303"/>
      <c r="F9" s="287"/>
      <c r="G9" s="302">
        <f>E9*D9</f>
        <v>0</v>
      </c>
      <c r="H9" s="298"/>
    </row>
    <row r="10" spans="1:8" s="297" customFormat="1">
      <c r="A10" s="243"/>
      <c r="B10" s="301"/>
      <c r="C10" s="287"/>
      <c r="D10" s="287" t="s">
        <v>370</v>
      </c>
      <c r="E10" s="300"/>
      <c r="F10" s="287"/>
      <c r="G10" s="299"/>
      <c r="H10" s="298"/>
    </row>
    <row r="11" spans="1:8" s="277" customFormat="1" ht="120.75" customHeight="1">
      <c r="A11" s="243">
        <v>3</v>
      </c>
      <c r="B11" s="282" t="s">
        <v>486</v>
      </c>
      <c r="C11" s="280"/>
      <c r="D11" s="280" t="s">
        <v>370</v>
      </c>
      <c r="E11" s="286"/>
      <c r="F11" s="280"/>
      <c r="G11" s="285"/>
      <c r="H11" s="278"/>
    </row>
    <row r="12" spans="1:8" s="277" customFormat="1">
      <c r="A12" s="243"/>
      <c r="B12" s="282"/>
      <c r="C12" s="280" t="s">
        <v>45</v>
      </c>
      <c r="D12" s="287">
        <v>285</v>
      </c>
      <c r="E12" s="284"/>
      <c r="F12" s="280"/>
      <c r="G12" s="283">
        <f>E12*D12</f>
        <v>0</v>
      </c>
      <c r="H12" s="278"/>
    </row>
    <row r="13" spans="1:8" s="277" customFormat="1">
      <c r="A13" s="243"/>
      <c r="B13" s="282"/>
      <c r="C13" s="280"/>
      <c r="D13" s="280" t="s">
        <v>370</v>
      </c>
      <c r="E13" s="286"/>
      <c r="F13" s="280"/>
      <c r="G13" s="285"/>
      <c r="H13" s="278"/>
    </row>
    <row r="14" spans="1:8" s="277" customFormat="1" ht="42.75" customHeight="1">
      <c r="A14" s="243">
        <v>4</v>
      </c>
      <c r="B14" s="282" t="s">
        <v>487</v>
      </c>
      <c r="C14" s="506"/>
      <c r="D14" s="506"/>
      <c r="E14" s="506"/>
      <c r="F14" s="506"/>
      <c r="G14" s="506"/>
      <c r="H14" s="278"/>
    </row>
    <row r="15" spans="1:8" s="277" customFormat="1">
      <c r="A15" s="243"/>
      <c r="B15" s="296" t="s">
        <v>448</v>
      </c>
      <c r="H15" s="278"/>
    </row>
    <row r="16" spans="1:8" s="277" customFormat="1" ht="64.5">
      <c r="A16" s="243"/>
      <c r="B16" s="295" t="s">
        <v>488</v>
      </c>
      <c r="C16" s="280" t="s">
        <v>45</v>
      </c>
      <c r="D16" s="287">
        <v>285</v>
      </c>
      <c r="E16" s="246"/>
      <c r="F16" s="294"/>
      <c r="G16" s="283">
        <f>E16*D16</f>
        <v>0</v>
      </c>
      <c r="H16" s="278"/>
    </row>
    <row r="17" spans="1:8" s="277" customFormat="1">
      <c r="A17" s="243"/>
      <c r="B17" s="295"/>
      <c r="C17" s="280"/>
      <c r="D17" s="294"/>
      <c r="E17" s="259"/>
      <c r="F17" s="294"/>
      <c r="G17" s="279"/>
      <c r="H17" s="278"/>
    </row>
    <row r="18" spans="1:8" s="277" customFormat="1" ht="51">
      <c r="A18" s="243">
        <v>5</v>
      </c>
      <c r="B18" s="282" t="s">
        <v>489</v>
      </c>
      <c r="C18" s="280"/>
      <c r="D18" s="280" t="s">
        <v>370</v>
      </c>
      <c r="E18" s="286"/>
      <c r="F18" s="280"/>
      <c r="G18" s="285"/>
      <c r="H18" s="278"/>
    </row>
    <row r="19" spans="1:8" s="277" customFormat="1" ht="51">
      <c r="A19" s="243"/>
      <c r="B19" s="282" t="s">
        <v>490</v>
      </c>
      <c r="C19" s="280" t="s">
        <v>45</v>
      </c>
      <c r="D19" s="287">
        <v>285</v>
      </c>
      <c r="E19" s="284"/>
      <c r="F19" s="280"/>
      <c r="G19" s="283">
        <f>E19*D19</f>
        <v>0</v>
      </c>
      <c r="H19" s="278"/>
    </row>
    <row r="20" spans="1:8" s="277" customFormat="1">
      <c r="A20" s="243"/>
      <c r="B20" s="282"/>
      <c r="C20" s="280"/>
      <c r="D20" s="280" t="s">
        <v>370</v>
      </c>
      <c r="E20" s="286"/>
      <c r="F20" s="280"/>
      <c r="G20" s="285"/>
    </row>
    <row r="21" spans="1:8" s="277" customFormat="1" ht="38.25">
      <c r="A21" s="243">
        <v>6</v>
      </c>
      <c r="B21" s="282" t="s">
        <v>447</v>
      </c>
      <c r="C21" s="280"/>
      <c r="D21" s="280" t="s">
        <v>370</v>
      </c>
      <c r="E21" s="286"/>
      <c r="F21" s="280"/>
      <c r="G21" s="285"/>
      <c r="H21" s="278"/>
    </row>
    <row r="22" spans="1:8" s="277" customFormat="1">
      <c r="A22" s="243"/>
      <c r="B22" s="282"/>
      <c r="C22" s="280" t="s">
        <v>372</v>
      </c>
      <c r="D22" s="280">
        <v>1</v>
      </c>
      <c r="E22" s="284"/>
      <c r="F22" s="280"/>
      <c r="G22" s="283">
        <f>E22*D22</f>
        <v>0</v>
      </c>
      <c r="H22" s="278"/>
    </row>
    <row r="23" spans="1:8" s="277" customFormat="1">
      <c r="A23" s="243"/>
      <c r="B23" s="282"/>
      <c r="C23" s="280"/>
      <c r="D23" s="280" t="s">
        <v>370</v>
      </c>
      <c r="E23" s="281"/>
      <c r="F23" s="280"/>
      <c r="G23" s="279"/>
      <c r="H23" s="278"/>
    </row>
    <row r="24" spans="1:8" s="277" customFormat="1" ht="66.75" customHeight="1">
      <c r="A24" s="243">
        <v>7</v>
      </c>
      <c r="B24" s="282" t="s">
        <v>446</v>
      </c>
      <c r="C24" s="288"/>
      <c r="D24" s="287" t="s">
        <v>370</v>
      </c>
      <c r="E24" s="293"/>
      <c r="F24" s="288"/>
      <c r="G24" s="292"/>
      <c r="H24" s="278"/>
    </row>
    <row r="25" spans="1:8" s="277" customFormat="1">
      <c r="A25" s="243"/>
      <c r="B25" s="282"/>
      <c r="C25" s="280"/>
      <c r="D25" s="280">
        <v>1</v>
      </c>
      <c r="E25" s="284"/>
      <c r="F25" s="280"/>
      <c r="G25" s="283">
        <f>E25*D25</f>
        <v>0</v>
      </c>
      <c r="H25" s="278"/>
    </row>
    <row r="26" spans="1:8" s="277" customFormat="1">
      <c r="A26" s="243"/>
      <c r="B26" s="282"/>
      <c r="C26" s="280"/>
      <c r="D26" s="280" t="s">
        <v>370</v>
      </c>
      <c r="E26" s="281"/>
      <c r="F26" s="280"/>
      <c r="G26" s="279"/>
      <c r="H26" s="278"/>
    </row>
    <row r="27" spans="1:8" s="277" customFormat="1">
      <c r="A27" s="243">
        <v>8</v>
      </c>
      <c r="B27" s="282" t="s">
        <v>445</v>
      </c>
      <c r="C27" s="288"/>
      <c r="D27" s="287" t="s">
        <v>370</v>
      </c>
      <c r="E27" s="293"/>
      <c r="F27" s="288"/>
      <c r="G27" s="292"/>
      <c r="H27" s="278"/>
    </row>
    <row r="28" spans="1:8" s="277" customFormat="1">
      <c r="A28" s="243"/>
      <c r="B28" s="291"/>
      <c r="C28" s="280" t="s">
        <v>372</v>
      </c>
      <c r="D28" s="280">
        <v>1</v>
      </c>
      <c r="E28" s="284"/>
      <c r="F28" s="280"/>
      <c r="G28" s="283">
        <f>E28*D28</f>
        <v>0</v>
      </c>
      <c r="H28" s="278"/>
    </row>
    <row r="29" spans="1:8" s="277" customFormat="1">
      <c r="A29" s="243"/>
      <c r="B29" s="291"/>
      <c r="C29" s="289"/>
      <c r="D29" s="280" t="s">
        <v>370</v>
      </c>
      <c r="E29" s="290"/>
      <c r="F29" s="289"/>
      <c r="G29" s="279"/>
      <c r="H29" s="278"/>
    </row>
    <row r="30" spans="1:8" s="277" customFormat="1" ht="25.5">
      <c r="A30" s="243">
        <v>9</v>
      </c>
      <c r="B30" s="282" t="s">
        <v>444</v>
      </c>
      <c r="C30" s="288"/>
      <c r="D30" s="287" t="s">
        <v>370</v>
      </c>
      <c r="E30" s="293"/>
      <c r="F30" s="288"/>
      <c r="G30" s="292"/>
      <c r="H30" s="278"/>
    </row>
    <row r="31" spans="1:8" s="277" customFormat="1">
      <c r="A31" s="243"/>
      <c r="B31" s="291"/>
      <c r="C31" s="280" t="s">
        <v>372</v>
      </c>
      <c r="D31" s="280">
        <v>1</v>
      </c>
      <c r="E31" s="284"/>
      <c r="F31" s="280"/>
      <c r="G31" s="283">
        <f>E31*D31</f>
        <v>0</v>
      </c>
      <c r="H31" s="278"/>
    </row>
    <row r="32" spans="1:8" s="277" customFormat="1">
      <c r="A32" s="243"/>
      <c r="B32" s="291"/>
      <c r="C32" s="289"/>
      <c r="D32" s="280" t="s">
        <v>370</v>
      </c>
      <c r="E32" s="290"/>
      <c r="F32" s="289"/>
      <c r="G32" s="279"/>
      <c r="H32" s="278"/>
    </row>
    <row r="33" spans="1:8" s="277" customFormat="1" ht="25.5">
      <c r="A33" s="243">
        <v>10</v>
      </c>
      <c r="B33" s="282" t="s">
        <v>443</v>
      </c>
      <c r="C33" s="288"/>
      <c r="D33" s="287" t="s">
        <v>370</v>
      </c>
      <c r="E33" s="286"/>
      <c r="F33" s="280"/>
      <c r="G33" s="285"/>
      <c r="H33" s="278"/>
    </row>
    <row r="34" spans="1:8" s="277" customFormat="1">
      <c r="A34" s="243"/>
      <c r="B34" s="282"/>
      <c r="C34" s="280" t="s">
        <v>372</v>
      </c>
      <c r="D34" s="280">
        <v>1</v>
      </c>
      <c r="E34" s="284"/>
      <c r="F34" s="280"/>
      <c r="G34" s="283">
        <f>E34*D34</f>
        <v>0</v>
      </c>
      <c r="H34" s="278"/>
    </row>
    <row r="35" spans="1:8" s="277" customFormat="1">
      <c r="A35" s="243"/>
      <c r="B35" s="282"/>
      <c r="C35" s="280"/>
      <c r="D35" s="280" t="s">
        <v>370</v>
      </c>
      <c r="E35" s="281"/>
      <c r="F35" s="280"/>
      <c r="G35" s="279"/>
      <c r="H35" s="278"/>
    </row>
    <row r="36" spans="1:8" s="277" customFormat="1" ht="25.5">
      <c r="A36" s="243">
        <v>11</v>
      </c>
      <c r="B36" s="282" t="s">
        <v>442</v>
      </c>
      <c r="C36" s="288"/>
      <c r="D36" s="287" t="s">
        <v>370</v>
      </c>
      <c r="E36" s="286"/>
      <c r="F36" s="280"/>
      <c r="G36" s="285"/>
      <c r="H36" s="278"/>
    </row>
    <row r="37" spans="1:8" s="277" customFormat="1">
      <c r="A37" s="243"/>
      <c r="B37" s="282"/>
      <c r="C37" s="280" t="s">
        <v>372</v>
      </c>
      <c r="D37" s="280">
        <v>1</v>
      </c>
      <c r="E37" s="284"/>
      <c r="F37" s="280"/>
      <c r="G37" s="283">
        <f>E37*D37</f>
        <v>0</v>
      </c>
      <c r="H37" s="278"/>
    </row>
    <row r="38" spans="1:8" s="277" customFormat="1">
      <c r="A38" s="243"/>
      <c r="B38" s="282"/>
      <c r="C38" s="280"/>
      <c r="D38" s="280" t="s">
        <v>370</v>
      </c>
      <c r="E38" s="281"/>
      <c r="F38" s="280"/>
      <c r="G38" s="279"/>
      <c r="H38" s="278"/>
    </row>
    <row r="39" spans="1:8">
      <c r="B39" s="274"/>
      <c r="C39" s="274"/>
      <c r="D39" s="276"/>
      <c r="E39" s="275"/>
      <c r="F39" s="274"/>
      <c r="G39" s="244"/>
    </row>
    <row r="40" spans="1:8">
      <c r="B40" s="273" t="s">
        <v>371</v>
      </c>
      <c r="C40" s="271"/>
      <c r="D40" s="272" t="s">
        <v>370</v>
      </c>
      <c r="E40" s="271"/>
      <c r="F40" s="271"/>
      <c r="G40" s="270">
        <f>SUM(G6:G38)</f>
        <v>0</v>
      </c>
    </row>
    <row r="41" spans="1:8">
      <c r="B41" s="267"/>
      <c r="C41" s="267"/>
      <c r="D41" s="269"/>
      <c r="E41" s="268"/>
      <c r="F41" s="267"/>
      <c r="G41" s="266"/>
    </row>
    <row r="42" spans="1:8">
      <c r="B42" s="267"/>
      <c r="C42" s="267"/>
      <c r="D42" s="269"/>
      <c r="E42" s="268"/>
      <c r="F42" s="267"/>
      <c r="G42" s="266"/>
    </row>
    <row r="43" spans="1:8">
      <c r="B43" s="267"/>
      <c r="C43" s="267"/>
      <c r="D43" s="269"/>
      <c r="E43" s="268"/>
      <c r="F43" s="267"/>
      <c r="G43" s="266"/>
    </row>
    <row r="44" spans="1:8">
      <c r="B44" s="267"/>
      <c r="C44" s="267"/>
      <c r="D44" s="269"/>
      <c r="E44" s="268"/>
      <c r="F44" s="267"/>
      <c r="G44" s="266"/>
    </row>
    <row r="45" spans="1:8">
      <c r="B45" s="267"/>
      <c r="C45" s="267"/>
      <c r="D45" s="269"/>
      <c r="E45" s="268"/>
      <c r="F45" s="267"/>
      <c r="G45" s="266"/>
    </row>
    <row r="46" spans="1:8">
      <c r="B46" s="267"/>
      <c r="C46" s="267"/>
      <c r="D46" s="269"/>
      <c r="E46" s="268"/>
      <c r="F46" s="267"/>
      <c r="G46" s="266"/>
    </row>
    <row r="47" spans="1:8">
      <c r="B47" s="267"/>
      <c r="C47" s="267"/>
      <c r="D47" s="269"/>
      <c r="E47" s="268"/>
      <c r="F47" s="267"/>
      <c r="G47" s="266"/>
    </row>
    <row r="48" spans="1:8">
      <c r="B48" s="267"/>
      <c r="C48" s="267"/>
      <c r="D48" s="269"/>
      <c r="E48" s="268"/>
      <c r="F48" s="267"/>
      <c r="G48" s="266"/>
    </row>
    <row r="49" spans="2:7" s="261" customFormat="1">
      <c r="B49" s="267"/>
      <c r="C49" s="267"/>
      <c r="D49" s="269"/>
      <c r="E49" s="268"/>
      <c r="F49" s="267"/>
      <c r="G49" s="266"/>
    </row>
    <row r="50" spans="2:7" s="261" customFormat="1">
      <c r="B50" s="267"/>
      <c r="C50" s="267"/>
      <c r="D50" s="269"/>
      <c r="E50" s="268"/>
      <c r="F50" s="267"/>
      <c r="G50" s="266"/>
    </row>
    <row r="51" spans="2:7" s="261" customFormat="1">
      <c r="B51" s="267"/>
      <c r="C51" s="267"/>
      <c r="D51" s="269"/>
      <c r="E51" s="268"/>
      <c r="F51" s="267"/>
      <c r="G51" s="266"/>
    </row>
    <row r="52" spans="2:7" s="261" customFormat="1">
      <c r="B52" s="267"/>
      <c r="C52" s="267"/>
      <c r="D52" s="269"/>
      <c r="E52" s="268"/>
      <c r="F52" s="267"/>
      <c r="G52" s="266"/>
    </row>
    <row r="53" spans="2:7" s="261" customFormat="1">
      <c r="B53" s="267"/>
      <c r="C53" s="267"/>
      <c r="D53" s="269"/>
      <c r="E53" s="268"/>
      <c r="F53" s="267"/>
      <c r="G53" s="266"/>
    </row>
    <row r="54" spans="2:7" s="261" customFormat="1">
      <c r="B54" s="267"/>
      <c r="C54" s="267"/>
      <c r="D54" s="269"/>
      <c r="E54" s="268"/>
      <c r="F54" s="267"/>
      <c r="G54" s="266"/>
    </row>
    <row r="55" spans="2:7" s="261" customFormat="1">
      <c r="B55" s="267"/>
      <c r="C55" s="267"/>
      <c r="D55" s="269"/>
      <c r="E55" s="268"/>
      <c r="F55" s="267"/>
      <c r="G55" s="266"/>
    </row>
    <row r="56" spans="2:7" s="261" customFormat="1">
      <c r="B56" s="267"/>
      <c r="C56" s="267"/>
      <c r="D56" s="269"/>
      <c r="E56" s="268"/>
      <c r="F56" s="267"/>
      <c r="G56" s="266"/>
    </row>
    <row r="57" spans="2:7" s="261" customFormat="1">
      <c r="B57" s="267"/>
      <c r="C57" s="267"/>
      <c r="D57" s="269"/>
      <c r="E57" s="268"/>
      <c r="F57" s="267"/>
      <c r="G57" s="266"/>
    </row>
    <row r="58" spans="2:7" s="261" customFormat="1">
      <c r="B58" s="267"/>
      <c r="C58" s="267"/>
      <c r="D58" s="269"/>
      <c r="E58" s="268"/>
      <c r="F58" s="267"/>
      <c r="G58" s="266"/>
    </row>
    <row r="59" spans="2:7" s="261" customFormat="1">
      <c r="B59" s="267"/>
      <c r="C59" s="267"/>
      <c r="D59" s="269"/>
      <c r="E59" s="268"/>
      <c r="F59" s="267"/>
      <c r="G59" s="266"/>
    </row>
    <row r="60" spans="2:7" s="261" customFormat="1">
      <c r="B60" s="267"/>
      <c r="C60" s="267"/>
      <c r="D60" s="269"/>
      <c r="E60" s="268"/>
      <c r="F60" s="267"/>
      <c r="G60" s="266"/>
    </row>
    <row r="61" spans="2:7" s="261" customFormat="1">
      <c r="B61" s="267"/>
      <c r="C61" s="267"/>
      <c r="D61" s="269"/>
      <c r="E61" s="268"/>
      <c r="F61" s="267"/>
      <c r="G61" s="266"/>
    </row>
    <row r="62" spans="2:7" s="261" customFormat="1">
      <c r="B62" s="267"/>
      <c r="C62" s="267"/>
      <c r="D62" s="269"/>
      <c r="E62" s="268"/>
      <c r="F62" s="267"/>
      <c r="G62" s="266"/>
    </row>
    <row r="63" spans="2:7" s="261" customFormat="1">
      <c r="B63" s="267"/>
      <c r="C63" s="267"/>
      <c r="D63" s="269"/>
      <c r="E63" s="268"/>
      <c r="F63" s="267"/>
      <c r="G63" s="266"/>
    </row>
    <row r="64" spans="2:7" s="261" customFormat="1">
      <c r="B64" s="267"/>
      <c r="C64" s="267"/>
      <c r="D64" s="269"/>
      <c r="E64" s="268"/>
      <c r="F64" s="267"/>
      <c r="G64" s="266"/>
    </row>
    <row r="65" spans="2:7" s="261" customFormat="1">
      <c r="B65" s="267"/>
      <c r="C65" s="267"/>
      <c r="D65" s="269"/>
      <c r="E65" s="268"/>
      <c r="F65" s="267"/>
      <c r="G65" s="266"/>
    </row>
    <row r="66" spans="2:7" s="261" customFormat="1">
      <c r="B66" s="267"/>
      <c r="C66" s="267"/>
      <c r="D66" s="269"/>
      <c r="E66" s="268"/>
      <c r="F66" s="267"/>
      <c r="G66" s="266"/>
    </row>
    <row r="67" spans="2:7" s="261" customFormat="1">
      <c r="B67" s="267"/>
      <c r="C67" s="267"/>
      <c r="D67" s="269"/>
      <c r="E67" s="268"/>
      <c r="F67" s="267"/>
      <c r="G67" s="266"/>
    </row>
    <row r="68" spans="2:7" s="261" customFormat="1">
      <c r="B68" s="267"/>
      <c r="C68" s="267"/>
      <c r="D68" s="269"/>
      <c r="E68" s="268"/>
      <c r="F68" s="267"/>
      <c r="G68" s="266"/>
    </row>
    <row r="69" spans="2:7" s="261" customFormat="1">
      <c r="B69" s="267"/>
      <c r="C69" s="267"/>
      <c r="D69" s="269"/>
      <c r="E69" s="268"/>
      <c r="F69" s="267"/>
      <c r="G69" s="266"/>
    </row>
    <row r="70" spans="2:7" s="261" customFormat="1">
      <c r="B70" s="267"/>
      <c r="C70" s="267"/>
      <c r="D70" s="269"/>
      <c r="E70" s="268"/>
      <c r="F70" s="267"/>
      <c r="G70" s="266"/>
    </row>
    <row r="71" spans="2:7" s="261" customFormat="1">
      <c r="B71" s="267"/>
      <c r="C71" s="267"/>
      <c r="D71" s="269"/>
      <c r="E71" s="268"/>
      <c r="F71" s="267"/>
      <c r="G71" s="266"/>
    </row>
    <row r="72" spans="2:7" s="261" customFormat="1">
      <c r="B72" s="267"/>
      <c r="C72" s="267"/>
      <c r="D72" s="269"/>
      <c r="E72" s="268"/>
      <c r="F72" s="267"/>
      <c r="G72" s="266"/>
    </row>
    <row r="73" spans="2:7" s="261" customFormat="1">
      <c r="B73" s="267"/>
      <c r="C73" s="267"/>
      <c r="D73" s="269"/>
      <c r="E73" s="268"/>
      <c r="F73" s="267"/>
      <c r="G73" s="266"/>
    </row>
    <row r="74" spans="2:7" s="261" customFormat="1">
      <c r="B74" s="267"/>
      <c r="C74" s="267"/>
      <c r="D74" s="269"/>
      <c r="E74" s="268"/>
      <c r="F74" s="267"/>
      <c r="G74" s="266"/>
    </row>
    <row r="75" spans="2:7" s="261" customFormat="1">
      <c r="B75" s="267"/>
      <c r="C75" s="267"/>
      <c r="D75" s="269"/>
      <c r="E75" s="268"/>
      <c r="F75" s="267"/>
      <c r="G75" s="266"/>
    </row>
    <row r="76" spans="2:7" s="261" customFormat="1">
      <c r="B76" s="267"/>
      <c r="C76" s="267"/>
      <c r="D76" s="269"/>
      <c r="E76" s="268"/>
      <c r="F76" s="267"/>
      <c r="G76" s="266"/>
    </row>
    <row r="77" spans="2:7" s="261" customFormat="1">
      <c r="B77" s="267"/>
      <c r="C77" s="267"/>
      <c r="D77" s="269"/>
      <c r="E77" s="268"/>
      <c r="F77" s="267"/>
      <c r="G77" s="266"/>
    </row>
    <row r="78" spans="2:7" s="261" customFormat="1">
      <c r="B78" s="267"/>
      <c r="C78" s="267"/>
      <c r="D78" s="269"/>
      <c r="E78" s="268"/>
      <c r="F78" s="267"/>
      <c r="G78" s="266"/>
    </row>
    <row r="79" spans="2:7" s="261" customFormat="1">
      <c r="B79" s="267"/>
      <c r="C79" s="267"/>
      <c r="D79" s="269"/>
      <c r="E79" s="268"/>
      <c r="F79" s="267"/>
      <c r="G79" s="266"/>
    </row>
    <row r="80" spans="2:7" s="261" customFormat="1">
      <c r="B80" s="267"/>
      <c r="C80" s="267"/>
      <c r="D80" s="269"/>
      <c r="E80" s="268"/>
      <c r="F80" s="267"/>
      <c r="G80" s="266"/>
    </row>
    <row r="81" spans="2:7" s="261" customFormat="1">
      <c r="B81" s="267"/>
      <c r="C81" s="267"/>
      <c r="D81" s="269"/>
      <c r="E81" s="268"/>
      <c r="F81" s="267"/>
      <c r="G81" s="266"/>
    </row>
    <row r="82" spans="2:7" s="261" customFormat="1">
      <c r="B82" s="267"/>
      <c r="C82" s="267"/>
      <c r="D82" s="269"/>
      <c r="E82" s="268"/>
      <c r="F82" s="267"/>
      <c r="G82" s="266"/>
    </row>
    <row r="83" spans="2:7" s="261" customFormat="1">
      <c r="B83" s="267"/>
      <c r="C83" s="267"/>
      <c r="D83" s="269"/>
      <c r="E83" s="268"/>
      <c r="F83" s="267"/>
      <c r="G83" s="266"/>
    </row>
    <row r="84" spans="2:7" s="261" customFormat="1">
      <c r="B84" s="267"/>
      <c r="C84" s="267"/>
      <c r="D84" s="269"/>
      <c r="E84" s="268"/>
      <c r="F84" s="267"/>
      <c r="G84" s="266"/>
    </row>
    <row r="85" spans="2:7" s="261" customFormat="1">
      <c r="B85" s="267"/>
      <c r="C85" s="267"/>
      <c r="D85" s="269"/>
      <c r="E85" s="268"/>
      <c r="F85" s="267"/>
      <c r="G85" s="266"/>
    </row>
    <row r="86" spans="2:7" s="261" customFormat="1">
      <c r="B86" s="267"/>
      <c r="C86" s="267"/>
      <c r="D86" s="269"/>
      <c r="E86" s="268"/>
      <c r="F86" s="267"/>
      <c r="G86" s="266"/>
    </row>
    <row r="87" spans="2:7" s="261" customFormat="1">
      <c r="B87" s="267"/>
      <c r="C87" s="267"/>
      <c r="D87" s="269"/>
      <c r="E87" s="268"/>
      <c r="F87" s="267"/>
      <c r="G87" s="266"/>
    </row>
    <row r="88" spans="2:7" s="261" customFormat="1">
      <c r="B88" s="267"/>
      <c r="C88" s="267"/>
      <c r="D88" s="269"/>
      <c r="E88" s="268"/>
      <c r="F88" s="267"/>
      <c r="G88" s="266"/>
    </row>
    <row r="89" spans="2:7" s="261" customFormat="1">
      <c r="B89" s="267"/>
      <c r="C89" s="267"/>
      <c r="D89" s="269"/>
      <c r="E89" s="268"/>
      <c r="F89" s="267"/>
      <c r="G89" s="266"/>
    </row>
    <row r="90" spans="2:7" s="261" customFormat="1">
      <c r="B90" s="267"/>
      <c r="C90" s="267"/>
      <c r="D90" s="269"/>
      <c r="E90" s="268"/>
      <c r="F90" s="267"/>
      <c r="G90" s="266"/>
    </row>
    <row r="91" spans="2:7" s="261" customFormat="1">
      <c r="B91" s="267"/>
      <c r="C91" s="267"/>
      <c r="D91" s="269"/>
      <c r="E91" s="268"/>
      <c r="F91" s="267"/>
      <c r="G91" s="266"/>
    </row>
    <row r="92" spans="2:7" s="261" customFormat="1">
      <c r="B92" s="267"/>
      <c r="C92" s="267"/>
      <c r="D92" s="269"/>
      <c r="E92" s="268"/>
      <c r="F92" s="267"/>
      <c r="G92" s="266"/>
    </row>
    <row r="93" spans="2:7" s="261" customFormat="1">
      <c r="B93" s="267"/>
      <c r="C93" s="267"/>
      <c r="D93" s="269"/>
      <c r="E93" s="268"/>
      <c r="F93" s="267"/>
      <c r="G93" s="266"/>
    </row>
    <row r="94" spans="2:7" s="261" customFormat="1">
      <c r="B94" s="267"/>
      <c r="C94" s="267"/>
      <c r="D94" s="269"/>
      <c r="E94" s="268"/>
      <c r="F94" s="267"/>
      <c r="G94" s="266"/>
    </row>
    <row r="95" spans="2:7" s="261" customFormat="1">
      <c r="B95" s="267"/>
      <c r="C95" s="267"/>
      <c r="D95" s="269"/>
      <c r="E95" s="268"/>
      <c r="F95" s="267"/>
      <c r="G95" s="266"/>
    </row>
    <row r="96" spans="2:7" s="261" customFormat="1">
      <c r="B96" s="267"/>
      <c r="C96" s="267"/>
      <c r="D96" s="269"/>
      <c r="E96" s="268"/>
      <c r="F96" s="267"/>
      <c r="G96" s="266"/>
    </row>
    <row r="97" spans="2:7" s="261" customFormat="1">
      <c r="B97" s="267"/>
      <c r="C97" s="267"/>
      <c r="D97" s="269"/>
      <c r="E97" s="268"/>
      <c r="F97" s="267"/>
      <c r="G97" s="266"/>
    </row>
    <row r="98" spans="2:7" s="261" customFormat="1">
      <c r="B98" s="267"/>
      <c r="C98" s="267"/>
      <c r="D98" s="269"/>
      <c r="E98" s="268"/>
      <c r="F98" s="267"/>
      <c r="G98" s="266"/>
    </row>
    <row r="99" spans="2:7" s="261" customFormat="1">
      <c r="B99" s="267"/>
      <c r="C99" s="267"/>
      <c r="D99" s="269"/>
      <c r="E99" s="268"/>
      <c r="F99" s="267"/>
      <c r="G99" s="266"/>
    </row>
    <row r="100" spans="2:7" s="261" customFormat="1">
      <c r="B100" s="267"/>
      <c r="C100" s="267"/>
      <c r="D100" s="269"/>
      <c r="E100" s="268"/>
      <c r="F100" s="267"/>
      <c r="G100" s="266"/>
    </row>
    <row r="101" spans="2:7" s="261" customFormat="1">
      <c r="B101" s="267"/>
      <c r="C101" s="267"/>
      <c r="D101" s="269"/>
      <c r="E101" s="268"/>
      <c r="F101" s="267"/>
      <c r="G101" s="266"/>
    </row>
    <row r="102" spans="2:7" s="261" customFormat="1">
      <c r="B102" s="267"/>
      <c r="C102" s="267"/>
      <c r="D102" s="269"/>
      <c r="E102" s="268"/>
      <c r="F102" s="267"/>
      <c r="G102" s="266"/>
    </row>
    <row r="103" spans="2:7" s="261" customFormat="1">
      <c r="B103" s="267"/>
      <c r="C103" s="267"/>
      <c r="D103" s="269"/>
      <c r="E103" s="268"/>
      <c r="F103" s="267"/>
      <c r="G103" s="266"/>
    </row>
    <row r="104" spans="2:7" s="261" customFormat="1">
      <c r="B104" s="267"/>
      <c r="C104" s="267"/>
      <c r="D104" s="269"/>
      <c r="E104" s="268"/>
      <c r="F104" s="267"/>
      <c r="G104" s="266"/>
    </row>
    <row r="105" spans="2:7" s="261" customFormat="1">
      <c r="B105" s="267"/>
      <c r="C105" s="267"/>
      <c r="D105" s="269"/>
      <c r="E105" s="268"/>
      <c r="F105" s="267"/>
      <c r="G105" s="266"/>
    </row>
    <row r="106" spans="2:7" s="261" customFormat="1">
      <c r="B106" s="267"/>
      <c r="C106" s="267"/>
      <c r="D106" s="269"/>
      <c r="E106" s="268"/>
      <c r="F106" s="267"/>
      <c r="G106" s="266"/>
    </row>
    <row r="107" spans="2:7" s="261" customFormat="1">
      <c r="B107" s="267"/>
      <c r="C107" s="267"/>
      <c r="D107" s="269"/>
      <c r="E107" s="268"/>
      <c r="F107" s="267"/>
      <c r="G107" s="266"/>
    </row>
    <row r="108" spans="2:7" s="261" customFormat="1">
      <c r="B108" s="267"/>
      <c r="C108" s="267"/>
      <c r="D108" s="269"/>
      <c r="E108" s="268"/>
      <c r="F108" s="267"/>
      <c r="G108" s="266"/>
    </row>
    <row r="109" spans="2:7" s="261" customFormat="1">
      <c r="B109" s="267"/>
      <c r="C109" s="267"/>
      <c r="D109" s="269"/>
      <c r="E109" s="268"/>
      <c r="F109" s="267"/>
      <c r="G109" s="266"/>
    </row>
    <row r="110" spans="2:7" s="261" customFormat="1">
      <c r="B110" s="267"/>
      <c r="C110" s="267"/>
      <c r="D110" s="269"/>
      <c r="E110" s="268"/>
      <c r="F110" s="267"/>
      <c r="G110" s="266"/>
    </row>
    <row r="111" spans="2:7" s="261" customFormat="1">
      <c r="B111" s="267"/>
      <c r="C111" s="267"/>
      <c r="D111" s="269"/>
      <c r="E111" s="268"/>
      <c r="F111" s="267"/>
      <c r="G111" s="266"/>
    </row>
    <row r="112" spans="2:7" s="261" customFormat="1">
      <c r="B112" s="267"/>
      <c r="C112" s="267"/>
      <c r="D112" s="269"/>
      <c r="E112" s="268"/>
      <c r="F112" s="267"/>
      <c r="G112" s="266"/>
    </row>
    <row r="113" spans="2:7" s="261" customFormat="1">
      <c r="B113" s="267"/>
      <c r="C113" s="267"/>
      <c r="D113" s="269"/>
      <c r="E113" s="268"/>
      <c r="F113" s="267"/>
      <c r="G113" s="266"/>
    </row>
    <row r="114" spans="2:7" s="261" customFormat="1">
      <c r="B114" s="267"/>
      <c r="C114" s="267"/>
      <c r="D114" s="269"/>
      <c r="E114" s="268"/>
      <c r="F114" s="267"/>
      <c r="G114" s="266"/>
    </row>
    <row r="115" spans="2:7" s="261" customFormat="1">
      <c r="B115" s="267"/>
      <c r="C115" s="267"/>
      <c r="D115" s="269"/>
      <c r="E115" s="268"/>
      <c r="F115" s="267"/>
      <c r="G115" s="266"/>
    </row>
    <row r="116" spans="2:7" s="261" customFormat="1">
      <c r="B116" s="267"/>
      <c r="C116" s="267"/>
      <c r="D116" s="269"/>
      <c r="E116" s="268"/>
      <c r="F116" s="267"/>
      <c r="G116" s="266"/>
    </row>
    <row r="117" spans="2:7" s="261" customFormat="1">
      <c r="B117" s="267"/>
      <c r="C117" s="267"/>
      <c r="D117" s="269"/>
      <c r="E117" s="268"/>
      <c r="F117" s="267"/>
      <c r="G117" s="266"/>
    </row>
    <row r="118" spans="2:7" s="261" customFormat="1">
      <c r="B118" s="267"/>
      <c r="C118" s="267"/>
      <c r="D118" s="269"/>
      <c r="E118" s="268"/>
      <c r="F118" s="267"/>
      <c r="G118" s="266"/>
    </row>
    <row r="119" spans="2:7" s="261" customFormat="1">
      <c r="B119" s="267"/>
      <c r="C119" s="267"/>
      <c r="D119" s="269"/>
      <c r="E119" s="268"/>
      <c r="F119" s="267"/>
      <c r="G119" s="266"/>
    </row>
    <row r="120" spans="2:7" s="261" customFormat="1">
      <c r="B120" s="267"/>
      <c r="C120" s="267"/>
      <c r="D120" s="269"/>
      <c r="E120" s="268"/>
      <c r="F120" s="267"/>
      <c r="G120" s="266"/>
    </row>
    <row r="121" spans="2:7" s="261" customFormat="1">
      <c r="B121" s="267"/>
      <c r="C121" s="267"/>
      <c r="D121" s="269"/>
      <c r="E121" s="268"/>
      <c r="F121" s="267"/>
      <c r="G121" s="266"/>
    </row>
    <row r="122" spans="2:7" s="261" customFormat="1">
      <c r="B122" s="267"/>
      <c r="C122" s="267"/>
      <c r="D122" s="269"/>
      <c r="E122" s="268"/>
      <c r="F122" s="267"/>
      <c r="G122" s="266"/>
    </row>
    <row r="123" spans="2:7" s="261" customFormat="1">
      <c r="B123" s="267"/>
      <c r="C123" s="267"/>
      <c r="D123" s="269"/>
      <c r="E123" s="268"/>
      <c r="F123" s="267"/>
      <c r="G123" s="266"/>
    </row>
    <row r="124" spans="2:7" s="261" customFormat="1">
      <c r="B124" s="267"/>
      <c r="C124" s="267"/>
      <c r="D124" s="269"/>
      <c r="E124" s="268"/>
      <c r="F124" s="267"/>
      <c r="G124" s="266"/>
    </row>
    <row r="125" spans="2:7" s="261" customFormat="1">
      <c r="B125" s="267"/>
      <c r="C125" s="267"/>
      <c r="D125" s="269"/>
      <c r="E125" s="268"/>
      <c r="F125" s="267"/>
      <c r="G125" s="266"/>
    </row>
    <row r="126" spans="2:7" s="261" customFormat="1">
      <c r="B126" s="267"/>
      <c r="C126" s="267"/>
      <c r="D126" s="269"/>
      <c r="E126" s="268"/>
      <c r="F126" s="267"/>
      <c r="G126" s="266"/>
    </row>
    <row r="127" spans="2:7" s="261" customFormat="1">
      <c r="B127" s="267"/>
      <c r="C127" s="267"/>
      <c r="D127" s="269"/>
      <c r="E127" s="268"/>
      <c r="F127" s="267"/>
      <c r="G127" s="266"/>
    </row>
    <row r="128" spans="2:7" s="261" customFormat="1">
      <c r="B128" s="267"/>
      <c r="C128" s="267"/>
      <c r="D128" s="269"/>
      <c r="E128" s="268"/>
      <c r="F128" s="267"/>
      <c r="G128" s="266"/>
    </row>
    <row r="129" spans="2:7" s="261" customFormat="1">
      <c r="B129" s="267"/>
      <c r="C129" s="267"/>
      <c r="D129" s="269"/>
      <c r="E129" s="268"/>
      <c r="F129" s="267"/>
      <c r="G129" s="266"/>
    </row>
    <row r="130" spans="2:7" s="261" customFormat="1">
      <c r="B130" s="267"/>
      <c r="C130" s="267"/>
      <c r="D130" s="269"/>
      <c r="E130" s="268"/>
      <c r="F130" s="267"/>
      <c r="G130" s="266"/>
    </row>
    <row r="131" spans="2:7" s="261" customFormat="1">
      <c r="B131" s="267"/>
      <c r="C131" s="267"/>
      <c r="D131" s="269"/>
      <c r="E131" s="268"/>
      <c r="F131" s="267"/>
      <c r="G131" s="266"/>
    </row>
    <row r="132" spans="2:7" s="261" customFormat="1">
      <c r="B132" s="267"/>
      <c r="C132" s="267"/>
      <c r="D132" s="269"/>
      <c r="E132" s="268"/>
      <c r="F132" s="267"/>
      <c r="G132" s="266"/>
    </row>
    <row r="133" spans="2:7" s="261" customFormat="1">
      <c r="B133" s="267"/>
      <c r="C133" s="267"/>
      <c r="D133" s="269"/>
      <c r="E133" s="268"/>
      <c r="F133" s="267"/>
      <c r="G133" s="266"/>
    </row>
    <row r="134" spans="2:7" s="261" customFormat="1">
      <c r="B134" s="267"/>
      <c r="C134" s="267"/>
      <c r="D134" s="269"/>
      <c r="E134" s="268"/>
      <c r="F134" s="267"/>
      <c r="G134" s="266"/>
    </row>
    <row r="135" spans="2:7" s="261" customFormat="1">
      <c r="B135" s="267"/>
      <c r="C135" s="267"/>
      <c r="D135" s="269"/>
      <c r="E135" s="268"/>
      <c r="F135" s="267"/>
      <c r="G135" s="266"/>
    </row>
    <row r="136" spans="2:7" s="261" customFormat="1">
      <c r="B136" s="267"/>
      <c r="C136" s="267"/>
      <c r="D136" s="269"/>
      <c r="E136" s="268"/>
      <c r="F136" s="267"/>
      <c r="G136" s="266"/>
    </row>
    <row r="137" spans="2:7" s="261" customFormat="1">
      <c r="B137" s="267"/>
      <c r="C137" s="267"/>
      <c r="D137" s="269"/>
      <c r="E137" s="268"/>
      <c r="F137" s="267"/>
      <c r="G137" s="266"/>
    </row>
    <row r="138" spans="2:7" s="261" customFormat="1">
      <c r="B138" s="267"/>
      <c r="C138" s="267"/>
      <c r="D138" s="269"/>
      <c r="E138" s="268"/>
      <c r="F138" s="267"/>
      <c r="G138" s="266"/>
    </row>
    <row r="139" spans="2:7" s="261" customFormat="1">
      <c r="B139" s="267"/>
      <c r="C139" s="267"/>
      <c r="D139" s="269"/>
      <c r="E139" s="268"/>
      <c r="F139" s="267"/>
      <c r="G139" s="266"/>
    </row>
    <row r="140" spans="2:7" s="261" customFormat="1">
      <c r="B140" s="267"/>
      <c r="C140" s="267"/>
      <c r="D140" s="269"/>
      <c r="E140" s="268"/>
      <c r="F140" s="267"/>
      <c r="G140" s="266"/>
    </row>
    <row r="141" spans="2:7" s="261" customFormat="1">
      <c r="B141" s="267"/>
      <c r="C141" s="267"/>
      <c r="D141" s="269"/>
      <c r="E141" s="268"/>
      <c r="F141" s="267"/>
      <c r="G141" s="266"/>
    </row>
    <row r="142" spans="2:7" s="261" customFormat="1">
      <c r="B142" s="267"/>
      <c r="C142" s="267"/>
      <c r="D142" s="269"/>
      <c r="E142" s="268"/>
      <c r="F142" s="267"/>
      <c r="G142" s="266"/>
    </row>
    <row r="143" spans="2:7" s="261" customFormat="1">
      <c r="B143" s="267"/>
      <c r="C143" s="267"/>
      <c r="D143" s="269"/>
      <c r="E143" s="268"/>
      <c r="F143" s="267"/>
      <c r="G143" s="266"/>
    </row>
    <row r="144" spans="2:7" s="261" customFormat="1">
      <c r="B144" s="267"/>
      <c r="C144" s="267"/>
      <c r="D144" s="269"/>
      <c r="E144" s="268"/>
      <c r="F144" s="267"/>
      <c r="G144" s="266"/>
    </row>
    <row r="145" spans="2:7" s="261" customFormat="1">
      <c r="B145" s="267"/>
      <c r="C145" s="267"/>
      <c r="D145" s="269"/>
      <c r="E145" s="268"/>
      <c r="F145" s="267"/>
      <c r="G145" s="266"/>
    </row>
    <row r="146" spans="2:7" s="261" customFormat="1">
      <c r="B146" s="267"/>
      <c r="C146" s="267"/>
      <c r="D146" s="269"/>
      <c r="E146" s="268"/>
      <c r="F146" s="267"/>
      <c r="G146" s="266"/>
    </row>
    <row r="147" spans="2:7" s="261" customFormat="1">
      <c r="B147" s="267"/>
      <c r="C147" s="267"/>
      <c r="D147" s="269"/>
      <c r="E147" s="268"/>
      <c r="F147" s="267"/>
      <c r="G147" s="266"/>
    </row>
    <row r="148" spans="2:7" s="261" customFormat="1">
      <c r="B148" s="267"/>
      <c r="C148" s="267"/>
      <c r="D148" s="269"/>
      <c r="E148" s="268"/>
      <c r="F148" s="267"/>
      <c r="G148" s="266"/>
    </row>
    <row r="149" spans="2:7" s="261" customFormat="1">
      <c r="B149" s="267"/>
      <c r="C149" s="267"/>
      <c r="D149" s="269"/>
      <c r="E149" s="268"/>
      <c r="F149" s="267"/>
      <c r="G149" s="266"/>
    </row>
    <row r="150" spans="2:7" s="261" customFormat="1">
      <c r="B150" s="267"/>
      <c r="C150" s="267"/>
      <c r="D150" s="269"/>
      <c r="E150" s="268"/>
      <c r="F150" s="267"/>
      <c r="G150" s="266"/>
    </row>
    <row r="151" spans="2:7" s="261" customFormat="1">
      <c r="B151" s="267"/>
      <c r="C151" s="267"/>
      <c r="D151" s="269"/>
      <c r="E151" s="268"/>
      <c r="F151" s="267"/>
      <c r="G151" s="266"/>
    </row>
    <row r="152" spans="2:7" s="261" customFormat="1">
      <c r="B152" s="267"/>
      <c r="C152" s="267"/>
      <c r="D152" s="269"/>
      <c r="E152" s="268"/>
      <c r="F152" s="267"/>
      <c r="G152" s="266"/>
    </row>
    <row r="153" spans="2:7" s="261" customFormat="1">
      <c r="B153" s="267"/>
      <c r="C153" s="267"/>
      <c r="D153" s="269"/>
      <c r="E153" s="268"/>
      <c r="F153" s="267"/>
      <c r="G153" s="266"/>
    </row>
    <row r="154" spans="2:7" s="261" customFormat="1">
      <c r="B154" s="267"/>
      <c r="C154" s="267"/>
      <c r="D154" s="269"/>
      <c r="E154" s="268"/>
      <c r="F154" s="267"/>
      <c r="G154" s="266"/>
    </row>
    <row r="155" spans="2:7" s="261" customFormat="1">
      <c r="B155" s="267"/>
      <c r="C155" s="267"/>
      <c r="D155" s="269"/>
      <c r="E155" s="268"/>
      <c r="F155" s="267"/>
      <c r="G155" s="266"/>
    </row>
    <row r="156" spans="2:7" s="261" customFormat="1">
      <c r="B156" s="267"/>
      <c r="C156" s="267"/>
      <c r="D156" s="269"/>
      <c r="E156" s="268"/>
      <c r="F156" s="267"/>
      <c r="G156" s="266"/>
    </row>
    <row r="157" spans="2:7" s="261" customFormat="1">
      <c r="B157" s="267"/>
      <c r="C157" s="267"/>
      <c r="D157" s="269"/>
      <c r="E157" s="268"/>
      <c r="F157" s="267"/>
      <c r="G157" s="266"/>
    </row>
    <row r="158" spans="2:7" s="261" customFormat="1">
      <c r="B158" s="267"/>
      <c r="C158" s="267"/>
      <c r="D158" s="269"/>
      <c r="E158" s="268"/>
      <c r="F158" s="267"/>
      <c r="G158" s="266"/>
    </row>
    <row r="159" spans="2:7" s="261" customFormat="1">
      <c r="B159" s="267"/>
      <c r="C159" s="267"/>
      <c r="D159" s="269"/>
      <c r="E159" s="268"/>
      <c r="F159" s="267"/>
      <c r="G159" s="266"/>
    </row>
    <row r="160" spans="2:7" s="261" customFormat="1">
      <c r="B160" s="267"/>
      <c r="C160" s="267"/>
      <c r="D160" s="269"/>
      <c r="E160" s="268"/>
      <c r="F160" s="267"/>
      <c r="G160" s="266"/>
    </row>
    <row r="161" spans="2:7" s="261" customFormat="1">
      <c r="B161" s="267"/>
      <c r="C161" s="267"/>
      <c r="D161" s="269"/>
      <c r="E161" s="268"/>
      <c r="F161" s="267"/>
      <c r="G161" s="266"/>
    </row>
    <row r="162" spans="2:7" s="261" customFormat="1">
      <c r="B162" s="267"/>
      <c r="C162" s="267"/>
      <c r="D162" s="269"/>
      <c r="E162" s="268"/>
      <c r="F162" s="267"/>
      <c r="G162" s="266"/>
    </row>
    <row r="163" spans="2:7" s="261" customFormat="1">
      <c r="B163" s="267"/>
      <c r="C163" s="267"/>
      <c r="D163" s="269"/>
      <c r="E163" s="268"/>
      <c r="F163" s="267"/>
      <c r="G163" s="266"/>
    </row>
    <row r="164" spans="2:7" s="261" customFormat="1">
      <c r="B164" s="267"/>
      <c r="C164" s="267"/>
      <c r="D164" s="269"/>
      <c r="E164" s="268"/>
      <c r="F164" s="267"/>
      <c r="G164" s="266"/>
    </row>
    <row r="165" spans="2:7" s="261" customFormat="1">
      <c r="B165" s="267"/>
      <c r="C165" s="267"/>
      <c r="D165" s="269"/>
      <c r="E165" s="268"/>
      <c r="F165" s="267"/>
      <c r="G165" s="266"/>
    </row>
    <row r="166" spans="2:7" s="261" customFormat="1">
      <c r="B166" s="267"/>
      <c r="C166" s="267"/>
      <c r="D166" s="269"/>
      <c r="E166" s="268"/>
      <c r="F166" s="267"/>
      <c r="G166" s="266"/>
    </row>
    <row r="167" spans="2:7" s="261" customFormat="1">
      <c r="B167" s="267"/>
      <c r="C167" s="267"/>
      <c r="D167" s="269"/>
      <c r="E167" s="268"/>
      <c r="F167" s="267"/>
      <c r="G167" s="266"/>
    </row>
    <row r="168" spans="2:7" s="261" customFormat="1">
      <c r="B168" s="267"/>
      <c r="C168" s="267"/>
      <c r="D168" s="269"/>
      <c r="E168" s="268"/>
      <c r="F168" s="267"/>
      <c r="G168" s="266"/>
    </row>
    <row r="169" spans="2:7" s="261" customFormat="1">
      <c r="B169" s="267"/>
      <c r="C169" s="267"/>
      <c r="D169" s="269"/>
      <c r="E169" s="268"/>
      <c r="F169" s="267"/>
      <c r="G169" s="266"/>
    </row>
    <row r="170" spans="2:7" s="261" customFormat="1">
      <c r="B170" s="267"/>
      <c r="C170" s="267"/>
      <c r="D170" s="269"/>
      <c r="E170" s="268"/>
      <c r="F170" s="267"/>
      <c r="G170" s="266"/>
    </row>
    <row r="171" spans="2:7" s="261" customFormat="1">
      <c r="B171" s="267"/>
      <c r="C171" s="267"/>
      <c r="D171" s="269"/>
      <c r="E171" s="268"/>
      <c r="F171" s="267"/>
      <c r="G171" s="266"/>
    </row>
    <row r="172" spans="2:7" s="261" customFormat="1">
      <c r="B172" s="267"/>
      <c r="C172" s="267"/>
      <c r="D172" s="269"/>
      <c r="E172" s="268"/>
      <c r="F172" s="267"/>
      <c r="G172" s="266"/>
    </row>
    <row r="173" spans="2:7" s="261" customFormat="1">
      <c r="B173" s="267"/>
      <c r="C173" s="267"/>
      <c r="D173" s="269"/>
      <c r="E173" s="268"/>
      <c r="F173" s="267"/>
      <c r="G173" s="266"/>
    </row>
    <row r="174" spans="2:7" s="261" customFormat="1">
      <c r="B174" s="267"/>
      <c r="C174" s="267"/>
      <c r="D174" s="269"/>
      <c r="E174" s="268"/>
      <c r="F174" s="267"/>
      <c r="G174" s="266"/>
    </row>
    <row r="175" spans="2:7" s="261" customFormat="1">
      <c r="B175" s="267"/>
      <c r="C175" s="267"/>
      <c r="D175" s="269"/>
      <c r="E175" s="268"/>
      <c r="F175" s="267"/>
      <c r="G175" s="266"/>
    </row>
    <row r="176" spans="2:7" s="261" customFormat="1">
      <c r="B176" s="267"/>
      <c r="C176" s="267"/>
      <c r="D176" s="269"/>
      <c r="E176" s="268"/>
      <c r="F176" s="267"/>
      <c r="G176" s="266"/>
    </row>
    <row r="177" spans="2:7" s="261" customFormat="1">
      <c r="B177" s="267"/>
      <c r="C177" s="267"/>
      <c r="D177" s="269"/>
      <c r="E177" s="268"/>
      <c r="F177" s="267"/>
      <c r="G177" s="266"/>
    </row>
    <row r="178" spans="2:7" s="261" customFormat="1">
      <c r="B178" s="267"/>
      <c r="C178" s="267"/>
      <c r="D178" s="269"/>
      <c r="E178" s="268"/>
      <c r="F178" s="267"/>
      <c r="G178" s="266"/>
    </row>
    <row r="179" spans="2:7" s="261" customFormat="1">
      <c r="B179" s="267"/>
      <c r="C179" s="267"/>
      <c r="D179" s="269"/>
      <c r="E179" s="268"/>
      <c r="F179" s="267"/>
      <c r="G179" s="266"/>
    </row>
    <row r="180" spans="2:7" s="261" customFormat="1">
      <c r="B180" s="267"/>
      <c r="C180" s="267"/>
      <c r="D180" s="269"/>
      <c r="E180" s="268"/>
      <c r="F180" s="267"/>
      <c r="G180" s="266"/>
    </row>
    <row r="181" spans="2:7" s="261" customFormat="1">
      <c r="B181" s="267"/>
      <c r="C181" s="267"/>
      <c r="D181" s="269"/>
      <c r="E181" s="268"/>
      <c r="F181" s="267"/>
      <c r="G181" s="266"/>
    </row>
    <row r="182" spans="2:7" s="261" customFormat="1">
      <c r="B182" s="267"/>
      <c r="C182" s="267"/>
      <c r="D182" s="269"/>
      <c r="E182" s="268"/>
      <c r="F182" s="267"/>
      <c r="G182" s="266"/>
    </row>
    <row r="183" spans="2:7" s="261" customFormat="1">
      <c r="B183" s="267"/>
      <c r="C183" s="267"/>
      <c r="D183" s="269"/>
      <c r="E183" s="268"/>
      <c r="F183" s="267"/>
      <c r="G183" s="266"/>
    </row>
    <row r="184" spans="2:7" s="261" customFormat="1">
      <c r="B184" s="267"/>
      <c r="C184" s="267"/>
      <c r="D184" s="269"/>
      <c r="E184" s="268"/>
      <c r="F184" s="267"/>
      <c r="G184" s="266"/>
    </row>
    <row r="185" spans="2:7" s="261" customFormat="1">
      <c r="B185" s="267"/>
      <c r="C185" s="267"/>
      <c r="D185" s="269"/>
      <c r="E185" s="268"/>
      <c r="F185" s="267"/>
      <c r="G185" s="266"/>
    </row>
    <row r="186" spans="2:7" s="261" customFormat="1">
      <c r="B186" s="267"/>
      <c r="C186" s="267"/>
      <c r="D186" s="269"/>
      <c r="E186" s="268"/>
      <c r="F186" s="267"/>
      <c r="G186" s="266"/>
    </row>
    <row r="187" spans="2:7" s="261" customFormat="1">
      <c r="B187" s="267"/>
      <c r="C187" s="267"/>
      <c r="D187" s="269"/>
      <c r="E187" s="268"/>
      <c r="F187" s="267"/>
      <c r="G187" s="266"/>
    </row>
    <row r="188" spans="2:7" s="261" customFormat="1">
      <c r="B188" s="267"/>
      <c r="C188" s="267"/>
      <c r="D188" s="269"/>
      <c r="E188" s="268"/>
      <c r="F188" s="267"/>
      <c r="G188" s="266"/>
    </row>
    <row r="189" spans="2:7" s="261" customFormat="1">
      <c r="B189" s="267"/>
      <c r="C189" s="267"/>
      <c r="D189" s="269"/>
      <c r="E189" s="268"/>
      <c r="F189" s="267"/>
      <c r="G189" s="266"/>
    </row>
    <row r="190" spans="2:7" s="261" customFormat="1">
      <c r="B190" s="267"/>
      <c r="C190" s="267"/>
      <c r="D190" s="269"/>
      <c r="E190" s="268"/>
      <c r="F190" s="267"/>
      <c r="G190" s="266"/>
    </row>
    <row r="191" spans="2:7" s="261" customFormat="1">
      <c r="B191" s="267"/>
      <c r="C191" s="267"/>
      <c r="D191" s="269"/>
      <c r="E191" s="268"/>
      <c r="F191" s="267"/>
      <c r="G191" s="266"/>
    </row>
    <row r="192" spans="2:7" s="261" customFormat="1">
      <c r="B192" s="267"/>
      <c r="C192" s="267"/>
      <c r="D192" s="269"/>
      <c r="E192" s="268"/>
      <c r="F192" s="267"/>
      <c r="G192" s="266"/>
    </row>
    <row r="193" spans="2:7" s="261" customFormat="1">
      <c r="B193" s="267"/>
      <c r="C193" s="267"/>
      <c r="D193" s="269"/>
      <c r="E193" s="268"/>
      <c r="F193" s="267"/>
      <c r="G193" s="266"/>
    </row>
    <row r="194" spans="2:7" s="261" customFormat="1">
      <c r="B194" s="267"/>
      <c r="C194" s="267"/>
      <c r="D194" s="269"/>
      <c r="E194" s="268"/>
      <c r="F194" s="267"/>
      <c r="G194" s="266"/>
    </row>
    <row r="195" spans="2:7" s="261" customFormat="1">
      <c r="B195" s="267"/>
      <c r="C195" s="267"/>
      <c r="D195" s="269"/>
      <c r="E195" s="268"/>
      <c r="F195" s="267"/>
      <c r="G195" s="266"/>
    </row>
    <row r="196" spans="2:7" s="261" customFormat="1">
      <c r="B196" s="267"/>
      <c r="C196" s="267"/>
      <c r="D196" s="269"/>
      <c r="E196" s="268"/>
      <c r="F196" s="267"/>
      <c r="G196" s="266"/>
    </row>
    <row r="197" spans="2:7" s="261" customFormat="1">
      <c r="B197" s="267"/>
      <c r="C197" s="267"/>
      <c r="D197" s="269"/>
      <c r="E197" s="268"/>
      <c r="F197" s="267"/>
      <c r="G197" s="266"/>
    </row>
    <row r="198" spans="2:7" s="261" customFormat="1">
      <c r="B198" s="267"/>
      <c r="C198" s="267"/>
      <c r="D198" s="269"/>
      <c r="E198" s="268"/>
      <c r="F198" s="267"/>
      <c r="G198" s="266"/>
    </row>
    <row r="199" spans="2:7" s="261" customFormat="1">
      <c r="B199" s="267"/>
      <c r="C199" s="267"/>
      <c r="D199" s="269"/>
      <c r="E199" s="268"/>
      <c r="F199" s="267"/>
      <c r="G199" s="266"/>
    </row>
    <row r="200" spans="2:7" s="261" customFormat="1">
      <c r="B200" s="267"/>
      <c r="C200" s="267"/>
      <c r="D200" s="269"/>
      <c r="E200" s="268"/>
      <c r="F200" s="267"/>
      <c r="G200" s="266"/>
    </row>
    <row r="201" spans="2:7" s="261" customFormat="1">
      <c r="B201" s="267"/>
      <c r="C201" s="267"/>
      <c r="D201" s="269"/>
      <c r="E201" s="268"/>
      <c r="F201" s="267"/>
      <c r="G201" s="266"/>
    </row>
    <row r="202" spans="2:7" s="261" customFormat="1">
      <c r="B202" s="267"/>
      <c r="C202" s="267"/>
      <c r="D202" s="269"/>
      <c r="E202" s="268"/>
      <c r="F202" s="267"/>
      <c r="G202" s="266"/>
    </row>
    <row r="203" spans="2:7" s="261" customFormat="1">
      <c r="B203" s="267"/>
      <c r="C203" s="267"/>
      <c r="D203" s="269"/>
      <c r="E203" s="268"/>
      <c r="F203" s="267"/>
      <c r="G203" s="266"/>
    </row>
    <row r="204" spans="2:7" s="261" customFormat="1">
      <c r="B204" s="267"/>
      <c r="C204" s="267"/>
      <c r="D204" s="269"/>
      <c r="E204" s="268"/>
      <c r="F204" s="267"/>
      <c r="G204" s="266"/>
    </row>
    <row r="205" spans="2:7" s="261" customFormat="1">
      <c r="B205" s="267"/>
      <c r="C205" s="267"/>
      <c r="D205" s="269"/>
      <c r="E205" s="268"/>
      <c r="F205" s="267"/>
      <c r="G205" s="266"/>
    </row>
    <row r="206" spans="2:7" s="261" customFormat="1">
      <c r="B206" s="267"/>
      <c r="C206" s="267"/>
      <c r="D206" s="269"/>
      <c r="E206" s="268"/>
      <c r="F206" s="267"/>
      <c r="G206" s="266"/>
    </row>
    <row r="207" spans="2:7" s="261" customFormat="1">
      <c r="B207" s="267"/>
      <c r="C207" s="267"/>
      <c r="D207" s="269"/>
      <c r="E207" s="268"/>
      <c r="F207" s="267"/>
      <c r="G207" s="266"/>
    </row>
    <row r="208" spans="2:7" s="261" customFormat="1">
      <c r="B208" s="267"/>
      <c r="C208" s="267"/>
      <c r="D208" s="269"/>
      <c r="E208" s="268"/>
      <c r="F208" s="267"/>
      <c r="G208" s="266"/>
    </row>
    <row r="209" spans="2:7" s="261" customFormat="1">
      <c r="B209" s="267"/>
      <c r="C209" s="267"/>
      <c r="D209" s="269"/>
      <c r="E209" s="268"/>
      <c r="F209" s="267"/>
      <c r="G209" s="266"/>
    </row>
    <row r="210" spans="2:7" s="261" customFormat="1">
      <c r="B210" s="267"/>
      <c r="C210" s="267"/>
      <c r="D210" s="269"/>
      <c r="E210" s="268"/>
      <c r="F210" s="267"/>
      <c r="G210" s="266"/>
    </row>
    <row r="211" spans="2:7" s="261" customFormat="1">
      <c r="B211" s="267"/>
      <c r="C211" s="267"/>
      <c r="D211" s="269"/>
      <c r="E211" s="268"/>
      <c r="F211" s="267"/>
      <c r="G211" s="266"/>
    </row>
    <row r="212" spans="2:7" s="261" customFormat="1">
      <c r="B212" s="267"/>
      <c r="C212" s="267"/>
      <c r="D212" s="269"/>
      <c r="E212" s="268"/>
      <c r="F212" s="267"/>
      <c r="G212" s="266"/>
    </row>
    <row r="213" spans="2:7" s="261" customFormat="1">
      <c r="B213" s="267"/>
      <c r="C213" s="267"/>
      <c r="D213" s="269"/>
      <c r="E213" s="268"/>
      <c r="F213" s="267"/>
      <c r="G213" s="266"/>
    </row>
    <row r="214" spans="2:7" s="261" customFormat="1">
      <c r="B214" s="267"/>
      <c r="C214" s="267"/>
      <c r="D214" s="269"/>
      <c r="E214" s="268"/>
      <c r="F214" s="267"/>
      <c r="G214" s="266"/>
    </row>
    <row r="215" spans="2:7" s="261" customFormat="1">
      <c r="B215" s="267"/>
      <c r="C215" s="267"/>
      <c r="D215" s="269"/>
      <c r="E215" s="268"/>
      <c r="F215" s="267"/>
      <c r="G215" s="266"/>
    </row>
    <row r="216" spans="2:7" s="261" customFormat="1">
      <c r="B216" s="267"/>
      <c r="C216" s="267"/>
      <c r="D216" s="269"/>
      <c r="E216" s="268"/>
      <c r="F216" s="267"/>
      <c r="G216" s="266"/>
    </row>
    <row r="217" spans="2:7" s="261" customFormat="1">
      <c r="B217" s="267"/>
      <c r="C217" s="267"/>
      <c r="D217" s="269"/>
      <c r="E217" s="268"/>
      <c r="F217" s="267"/>
      <c r="G217" s="266"/>
    </row>
    <row r="218" spans="2:7" s="261" customFormat="1">
      <c r="B218" s="267"/>
      <c r="C218" s="267"/>
      <c r="D218" s="269"/>
      <c r="E218" s="268"/>
      <c r="F218" s="267"/>
      <c r="G218" s="266"/>
    </row>
    <row r="219" spans="2:7" s="261" customFormat="1">
      <c r="B219" s="267"/>
      <c r="C219" s="267"/>
      <c r="D219" s="269"/>
      <c r="E219" s="268"/>
      <c r="F219" s="267"/>
      <c r="G219" s="266"/>
    </row>
    <row r="220" spans="2:7" s="261" customFormat="1">
      <c r="B220" s="267"/>
      <c r="C220" s="267"/>
      <c r="D220" s="269"/>
      <c r="E220" s="268"/>
      <c r="F220" s="267"/>
      <c r="G220" s="266"/>
    </row>
    <row r="221" spans="2:7" s="261" customFormat="1">
      <c r="B221" s="267"/>
      <c r="C221" s="267"/>
      <c r="D221" s="269"/>
      <c r="E221" s="268"/>
      <c r="F221" s="267"/>
      <c r="G221" s="266"/>
    </row>
    <row r="222" spans="2:7" s="261" customFormat="1">
      <c r="B222" s="267"/>
      <c r="C222" s="267"/>
      <c r="D222" s="269"/>
      <c r="E222" s="268"/>
      <c r="F222" s="267"/>
      <c r="G222" s="266"/>
    </row>
    <row r="223" spans="2:7" s="261" customFormat="1">
      <c r="B223" s="267"/>
      <c r="C223" s="267"/>
      <c r="D223" s="269"/>
      <c r="E223" s="268"/>
      <c r="F223" s="267"/>
      <c r="G223" s="266"/>
    </row>
    <row r="224" spans="2:7" s="261" customFormat="1">
      <c r="B224" s="267"/>
      <c r="C224" s="267"/>
      <c r="D224" s="269"/>
      <c r="E224" s="268"/>
      <c r="F224" s="267"/>
      <c r="G224" s="266"/>
    </row>
    <row r="225" spans="2:7" s="261" customFormat="1">
      <c r="B225" s="267"/>
      <c r="C225" s="267"/>
      <c r="D225" s="269"/>
      <c r="E225" s="268"/>
      <c r="F225" s="267"/>
      <c r="G225" s="266"/>
    </row>
    <row r="226" spans="2:7" s="261" customFormat="1">
      <c r="B226" s="267"/>
      <c r="C226" s="267"/>
      <c r="D226" s="269"/>
      <c r="E226" s="268"/>
      <c r="F226" s="267"/>
      <c r="G226" s="266"/>
    </row>
    <row r="227" spans="2:7" s="261" customFormat="1">
      <c r="B227" s="267"/>
      <c r="C227" s="267"/>
      <c r="D227" s="269"/>
      <c r="E227" s="268"/>
      <c r="F227" s="267"/>
      <c r="G227" s="266"/>
    </row>
    <row r="228" spans="2:7" s="261" customFormat="1">
      <c r="B228" s="267"/>
      <c r="C228" s="267"/>
      <c r="D228" s="269"/>
      <c r="E228" s="268"/>
      <c r="F228" s="267"/>
      <c r="G228" s="266"/>
    </row>
    <row r="229" spans="2:7" s="261" customFormat="1">
      <c r="B229" s="267"/>
      <c r="C229" s="267"/>
      <c r="D229" s="269"/>
      <c r="E229" s="268"/>
      <c r="F229" s="267"/>
      <c r="G229" s="266"/>
    </row>
    <row r="230" spans="2:7" s="261" customFormat="1">
      <c r="B230" s="267"/>
      <c r="C230" s="267"/>
      <c r="D230" s="269"/>
      <c r="E230" s="268"/>
      <c r="F230" s="267"/>
      <c r="G230" s="266"/>
    </row>
    <row r="231" spans="2:7" s="261" customFormat="1">
      <c r="B231" s="267"/>
      <c r="C231" s="267"/>
      <c r="D231" s="269"/>
      <c r="E231" s="268"/>
      <c r="F231" s="267"/>
      <c r="G231" s="266"/>
    </row>
    <row r="232" spans="2:7" s="261" customFormat="1">
      <c r="B232" s="267"/>
      <c r="C232" s="267"/>
      <c r="D232" s="269"/>
      <c r="E232" s="268"/>
      <c r="F232" s="267"/>
      <c r="G232" s="266"/>
    </row>
    <row r="233" spans="2:7" s="261" customFormat="1">
      <c r="B233" s="267"/>
      <c r="C233" s="267"/>
      <c r="D233" s="269"/>
      <c r="E233" s="268"/>
      <c r="F233" s="267"/>
      <c r="G233" s="266"/>
    </row>
    <row r="234" spans="2:7" s="261" customFormat="1">
      <c r="B234" s="267"/>
      <c r="C234" s="267"/>
      <c r="D234" s="269"/>
      <c r="E234" s="268"/>
      <c r="F234" s="267"/>
      <c r="G234" s="266"/>
    </row>
    <row r="235" spans="2:7" s="261" customFormat="1">
      <c r="B235" s="267"/>
      <c r="C235" s="267"/>
      <c r="D235" s="269"/>
      <c r="E235" s="268"/>
      <c r="F235" s="267"/>
      <c r="G235" s="266"/>
    </row>
    <row r="236" spans="2:7" s="261" customFormat="1">
      <c r="B236" s="267"/>
      <c r="C236" s="267"/>
      <c r="D236" s="269"/>
      <c r="E236" s="268"/>
      <c r="F236" s="267"/>
      <c r="G236" s="266"/>
    </row>
    <row r="237" spans="2:7" s="261" customFormat="1">
      <c r="B237" s="267"/>
      <c r="C237" s="267"/>
      <c r="D237" s="269"/>
      <c r="E237" s="268"/>
      <c r="F237" s="267"/>
      <c r="G237" s="266"/>
    </row>
    <row r="238" spans="2:7" s="261" customFormat="1">
      <c r="B238" s="267"/>
      <c r="C238" s="267"/>
      <c r="D238" s="269"/>
      <c r="E238" s="268"/>
      <c r="F238" s="267"/>
      <c r="G238" s="266"/>
    </row>
    <row r="239" spans="2:7" s="261" customFormat="1">
      <c r="B239" s="267"/>
      <c r="C239" s="267"/>
      <c r="D239" s="269"/>
      <c r="E239" s="268"/>
      <c r="F239" s="267"/>
      <c r="G239" s="266"/>
    </row>
    <row r="240" spans="2:7" s="261" customFormat="1">
      <c r="B240" s="267"/>
      <c r="C240" s="267"/>
      <c r="D240" s="269"/>
      <c r="E240" s="268"/>
      <c r="F240" s="267"/>
      <c r="G240" s="266"/>
    </row>
    <row r="241" spans="2:7" s="261" customFormat="1">
      <c r="B241" s="267"/>
      <c r="C241" s="267"/>
      <c r="D241" s="269"/>
      <c r="E241" s="268"/>
      <c r="F241" s="267"/>
      <c r="G241" s="266"/>
    </row>
    <row r="242" spans="2:7" s="261" customFormat="1">
      <c r="B242" s="267"/>
      <c r="C242" s="267"/>
      <c r="D242" s="269"/>
      <c r="E242" s="268"/>
      <c r="F242" s="267"/>
      <c r="G242" s="266"/>
    </row>
    <row r="243" spans="2:7" s="261" customFormat="1">
      <c r="B243" s="267"/>
      <c r="C243" s="267"/>
      <c r="D243" s="269"/>
      <c r="E243" s="268"/>
      <c r="F243" s="267"/>
      <c r="G243" s="266"/>
    </row>
    <row r="244" spans="2:7" s="261" customFormat="1">
      <c r="B244" s="267"/>
      <c r="C244" s="267"/>
      <c r="D244" s="269"/>
      <c r="E244" s="268"/>
      <c r="F244" s="267"/>
      <c r="G244" s="266"/>
    </row>
    <row r="245" spans="2:7" s="261" customFormat="1">
      <c r="B245" s="267"/>
      <c r="C245" s="267"/>
      <c r="D245" s="269"/>
      <c r="E245" s="268"/>
      <c r="F245" s="267"/>
      <c r="G245" s="266"/>
    </row>
    <row r="246" spans="2:7" s="261" customFormat="1">
      <c r="B246" s="267"/>
      <c r="C246" s="267"/>
      <c r="D246" s="269"/>
      <c r="E246" s="268"/>
      <c r="F246" s="267"/>
      <c r="G246" s="266"/>
    </row>
    <row r="247" spans="2:7" s="261" customFormat="1">
      <c r="B247" s="267"/>
      <c r="C247" s="267"/>
      <c r="D247" s="269"/>
      <c r="E247" s="268"/>
      <c r="F247" s="267"/>
      <c r="G247" s="266"/>
    </row>
    <row r="248" spans="2:7" s="261" customFormat="1">
      <c r="B248" s="267"/>
      <c r="C248" s="267"/>
      <c r="D248" s="269"/>
      <c r="E248" s="268"/>
      <c r="F248" s="267"/>
      <c r="G248" s="266"/>
    </row>
    <row r="249" spans="2:7" s="261" customFormat="1">
      <c r="B249" s="267"/>
      <c r="C249" s="267"/>
      <c r="D249" s="269"/>
      <c r="E249" s="268"/>
      <c r="F249" s="267"/>
      <c r="G249" s="266"/>
    </row>
    <row r="250" spans="2:7" s="261" customFormat="1">
      <c r="B250" s="267"/>
      <c r="C250" s="267"/>
      <c r="D250" s="269"/>
      <c r="E250" s="268"/>
      <c r="F250" s="267"/>
      <c r="G250" s="266"/>
    </row>
    <row r="251" spans="2:7" s="261" customFormat="1">
      <c r="B251" s="267"/>
      <c r="C251" s="267"/>
      <c r="D251" s="269"/>
      <c r="E251" s="268"/>
      <c r="F251" s="267"/>
      <c r="G251" s="266"/>
    </row>
    <row r="252" spans="2:7" s="261" customFormat="1">
      <c r="B252" s="267"/>
      <c r="C252" s="267"/>
      <c r="D252" s="269"/>
      <c r="E252" s="268"/>
      <c r="F252" s="267"/>
      <c r="G252" s="266"/>
    </row>
    <row r="253" spans="2:7" s="261" customFormat="1">
      <c r="B253" s="267"/>
      <c r="C253" s="267"/>
      <c r="D253" s="269"/>
      <c r="E253" s="268"/>
      <c r="F253" s="267"/>
      <c r="G253" s="266"/>
    </row>
    <row r="254" spans="2:7" s="261" customFormat="1">
      <c r="B254" s="267"/>
      <c r="C254" s="267"/>
      <c r="D254" s="269"/>
      <c r="E254" s="268"/>
      <c r="F254" s="267"/>
      <c r="G254" s="266"/>
    </row>
    <row r="255" spans="2:7" s="261" customFormat="1">
      <c r="B255" s="267"/>
      <c r="C255" s="267"/>
      <c r="D255" s="269"/>
      <c r="E255" s="268"/>
      <c r="F255" s="267"/>
      <c r="G255" s="266"/>
    </row>
    <row r="256" spans="2:7" s="261" customFormat="1">
      <c r="B256" s="267"/>
      <c r="C256" s="267"/>
      <c r="D256" s="269"/>
      <c r="E256" s="268"/>
      <c r="F256" s="267"/>
      <c r="G256" s="266"/>
    </row>
    <row r="257" spans="2:7" s="261" customFormat="1">
      <c r="B257" s="267"/>
      <c r="C257" s="267"/>
      <c r="D257" s="269"/>
      <c r="E257" s="268"/>
      <c r="F257" s="267"/>
      <c r="G257" s="266"/>
    </row>
    <row r="258" spans="2:7" s="261" customFormat="1">
      <c r="B258" s="267"/>
      <c r="C258" s="267"/>
      <c r="D258" s="269"/>
      <c r="E258" s="268"/>
      <c r="F258" s="267"/>
      <c r="G258" s="266"/>
    </row>
    <row r="259" spans="2:7" s="261" customFormat="1">
      <c r="B259" s="267"/>
      <c r="C259" s="267"/>
      <c r="D259" s="269"/>
      <c r="E259" s="268"/>
      <c r="F259" s="267"/>
      <c r="G259" s="266"/>
    </row>
    <row r="260" spans="2:7" s="261" customFormat="1">
      <c r="B260" s="267"/>
      <c r="C260" s="267"/>
      <c r="D260" s="269"/>
      <c r="E260" s="268"/>
      <c r="F260" s="267"/>
      <c r="G260" s="266"/>
    </row>
    <row r="261" spans="2:7" s="261" customFormat="1">
      <c r="B261" s="267"/>
      <c r="C261" s="267"/>
      <c r="D261" s="269"/>
      <c r="E261" s="268"/>
      <c r="F261" s="267"/>
      <c r="G261" s="266"/>
    </row>
    <row r="262" spans="2:7" s="261" customFormat="1">
      <c r="B262" s="267"/>
      <c r="C262" s="267"/>
      <c r="D262" s="269"/>
      <c r="E262" s="268"/>
      <c r="F262" s="267"/>
      <c r="G262" s="266"/>
    </row>
    <row r="263" spans="2:7" s="261" customFormat="1">
      <c r="B263" s="267"/>
      <c r="C263" s="267"/>
      <c r="D263" s="269"/>
      <c r="E263" s="268"/>
      <c r="F263" s="267"/>
      <c r="G263" s="266"/>
    </row>
    <row r="264" spans="2:7" s="261" customFormat="1">
      <c r="B264" s="267"/>
      <c r="C264" s="267"/>
      <c r="D264" s="269"/>
      <c r="E264" s="268"/>
      <c r="F264" s="267"/>
      <c r="G264" s="266"/>
    </row>
    <row r="265" spans="2:7" s="261" customFormat="1">
      <c r="B265" s="267"/>
      <c r="C265" s="267"/>
      <c r="D265" s="269"/>
      <c r="E265" s="268"/>
      <c r="F265" s="267"/>
      <c r="G265" s="266"/>
    </row>
    <row r="266" spans="2:7" s="261" customFormat="1">
      <c r="B266" s="267"/>
      <c r="C266" s="267"/>
      <c r="D266" s="269"/>
      <c r="E266" s="268"/>
      <c r="F266" s="267"/>
      <c r="G266" s="266"/>
    </row>
    <row r="267" spans="2:7" s="261" customFormat="1">
      <c r="B267" s="267"/>
      <c r="C267" s="267"/>
      <c r="D267" s="269"/>
      <c r="E267" s="268"/>
      <c r="F267" s="267"/>
      <c r="G267" s="266"/>
    </row>
    <row r="268" spans="2:7" s="261" customFormat="1">
      <c r="B268" s="267"/>
      <c r="C268" s="267"/>
      <c r="D268" s="269"/>
      <c r="E268" s="268"/>
      <c r="F268" s="267"/>
      <c r="G268" s="266"/>
    </row>
    <row r="269" spans="2:7" s="261" customFormat="1">
      <c r="B269" s="267"/>
      <c r="C269" s="267"/>
      <c r="D269" s="269"/>
      <c r="E269" s="268"/>
      <c r="F269" s="267"/>
      <c r="G269" s="266"/>
    </row>
    <row r="270" spans="2:7" s="261" customFormat="1">
      <c r="B270" s="267"/>
      <c r="C270" s="267"/>
      <c r="D270" s="269"/>
      <c r="E270" s="268"/>
      <c r="F270" s="267"/>
      <c r="G270" s="266"/>
    </row>
    <row r="271" spans="2:7" s="261" customFormat="1">
      <c r="B271" s="267"/>
      <c r="C271" s="267"/>
      <c r="D271" s="269"/>
      <c r="E271" s="268"/>
      <c r="F271" s="267"/>
      <c r="G271" s="266"/>
    </row>
    <row r="272" spans="2:7" s="261" customFormat="1">
      <c r="B272" s="267"/>
      <c r="C272" s="267"/>
      <c r="D272" s="269"/>
      <c r="E272" s="268"/>
      <c r="F272" s="267"/>
      <c r="G272" s="266"/>
    </row>
    <row r="273" spans="2:7" s="261" customFormat="1">
      <c r="B273" s="267"/>
      <c r="C273" s="267"/>
      <c r="D273" s="269"/>
      <c r="E273" s="268"/>
      <c r="F273" s="267"/>
      <c r="G273" s="266"/>
    </row>
    <row r="274" spans="2:7" s="261" customFormat="1">
      <c r="B274" s="267"/>
      <c r="C274" s="267"/>
      <c r="D274" s="269"/>
      <c r="E274" s="268"/>
      <c r="F274" s="267"/>
      <c r="G274" s="266"/>
    </row>
    <row r="275" spans="2:7" s="261" customFormat="1">
      <c r="B275" s="267"/>
      <c r="C275" s="267"/>
      <c r="D275" s="269"/>
      <c r="E275" s="268"/>
      <c r="F275" s="267"/>
      <c r="G275" s="266"/>
    </row>
    <row r="276" spans="2:7" s="261" customFormat="1">
      <c r="B276" s="267"/>
      <c r="C276" s="267"/>
      <c r="D276" s="269"/>
      <c r="E276" s="268"/>
      <c r="F276" s="267"/>
      <c r="G276" s="266"/>
    </row>
    <row r="277" spans="2:7" s="261" customFormat="1">
      <c r="B277" s="267"/>
      <c r="C277" s="267"/>
      <c r="D277" s="269"/>
      <c r="E277" s="268"/>
      <c r="F277" s="267"/>
      <c r="G277" s="266"/>
    </row>
    <row r="278" spans="2:7" s="261" customFormat="1">
      <c r="B278" s="267"/>
      <c r="C278" s="267"/>
      <c r="D278" s="269"/>
      <c r="E278" s="268"/>
      <c r="F278" s="267"/>
      <c r="G278" s="266"/>
    </row>
    <row r="279" spans="2:7" s="261" customFormat="1">
      <c r="B279" s="267"/>
      <c r="C279" s="267"/>
      <c r="D279" s="269"/>
      <c r="E279" s="268"/>
      <c r="F279" s="267"/>
      <c r="G279" s="266"/>
    </row>
    <row r="280" spans="2:7" s="261" customFormat="1">
      <c r="B280" s="267"/>
      <c r="C280" s="267"/>
      <c r="D280" s="269"/>
      <c r="E280" s="268"/>
      <c r="F280" s="267"/>
      <c r="G280" s="266"/>
    </row>
    <row r="281" spans="2:7" s="261" customFormat="1">
      <c r="B281" s="267"/>
      <c r="C281" s="267"/>
      <c r="D281" s="269"/>
      <c r="E281" s="268"/>
      <c r="F281" s="267"/>
      <c r="G281" s="266"/>
    </row>
    <row r="282" spans="2:7" s="261" customFormat="1">
      <c r="B282" s="267"/>
      <c r="C282" s="267"/>
      <c r="D282" s="269"/>
      <c r="E282" s="268"/>
      <c r="F282" s="267"/>
      <c r="G282" s="266"/>
    </row>
    <row r="283" spans="2:7" s="261" customFormat="1">
      <c r="B283" s="267"/>
      <c r="C283" s="267"/>
      <c r="D283" s="269"/>
      <c r="E283" s="268"/>
      <c r="F283" s="267"/>
      <c r="G283" s="266"/>
    </row>
    <row r="284" spans="2:7" s="261" customFormat="1">
      <c r="B284" s="267"/>
      <c r="C284" s="267"/>
      <c r="D284" s="269"/>
      <c r="E284" s="268"/>
      <c r="F284" s="267"/>
      <c r="G284" s="266"/>
    </row>
    <row r="285" spans="2:7" s="261" customFormat="1">
      <c r="B285" s="267"/>
      <c r="C285" s="267"/>
      <c r="D285" s="269"/>
      <c r="E285" s="268"/>
      <c r="F285" s="267"/>
      <c r="G285" s="266"/>
    </row>
    <row r="286" spans="2:7" s="261" customFormat="1">
      <c r="B286" s="267"/>
      <c r="C286" s="267"/>
      <c r="D286" s="269"/>
      <c r="E286" s="268"/>
      <c r="F286" s="267"/>
      <c r="G286" s="266"/>
    </row>
    <row r="287" spans="2:7" s="261" customFormat="1">
      <c r="B287" s="267"/>
      <c r="C287" s="267"/>
      <c r="D287" s="269"/>
      <c r="E287" s="268"/>
      <c r="F287" s="267"/>
      <c r="G287" s="266"/>
    </row>
    <row r="288" spans="2:7" s="261" customFormat="1">
      <c r="B288" s="267"/>
      <c r="C288" s="267"/>
      <c r="D288" s="269"/>
      <c r="E288" s="268"/>
      <c r="F288" s="267"/>
      <c r="G288" s="266"/>
    </row>
    <row r="289" spans="2:7" s="261" customFormat="1">
      <c r="B289" s="267"/>
      <c r="C289" s="267"/>
      <c r="D289" s="269"/>
      <c r="E289" s="268"/>
      <c r="F289" s="267"/>
      <c r="G289" s="266"/>
    </row>
    <row r="290" spans="2:7" s="261" customFormat="1">
      <c r="B290" s="267"/>
      <c r="C290" s="267"/>
      <c r="D290" s="269"/>
      <c r="E290" s="268"/>
      <c r="F290" s="267"/>
      <c r="G290" s="266"/>
    </row>
    <row r="291" spans="2:7" s="261" customFormat="1">
      <c r="B291" s="267"/>
      <c r="C291" s="267"/>
      <c r="D291" s="269"/>
      <c r="E291" s="268"/>
      <c r="F291" s="267"/>
      <c r="G291" s="266"/>
    </row>
    <row r="292" spans="2:7" s="261" customFormat="1">
      <c r="B292" s="267"/>
      <c r="C292" s="267"/>
      <c r="D292" s="269"/>
      <c r="E292" s="268"/>
      <c r="F292" s="267"/>
      <c r="G292" s="266"/>
    </row>
    <row r="293" spans="2:7" s="261" customFormat="1">
      <c r="B293" s="267"/>
      <c r="C293" s="267"/>
      <c r="D293" s="269"/>
      <c r="E293" s="268"/>
      <c r="F293" s="267"/>
      <c r="G293" s="266"/>
    </row>
    <row r="294" spans="2:7" s="261" customFormat="1">
      <c r="B294" s="267"/>
      <c r="C294" s="267"/>
      <c r="D294" s="269"/>
      <c r="E294" s="268"/>
      <c r="F294" s="267"/>
      <c r="G294" s="266"/>
    </row>
    <row r="295" spans="2:7" s="261" customFormat="1">
      <c r="B295" s="267"/>
      <c r="C295" s="267"/>
      <c r="D295" s="269"/>
      <c r="E295" s="268"/>
      <c r="F295" s="267"/>
      <c r="G295" s="266"/>
    </row>
    <row r="296" spans="2:7" s="261" customFormat="1">
      <c r="B296" s="267"/>
      <c r="C296" s="267"/>
      <c r="D296" s="269"/>
      <c r="E296" s="268"/>
      <c r="F296" s="267"/>
      <c r="G296" s="266"/>
    </row>
    <row r="297" spans="2:7" s="261" customFormat="1">
      <c r="B297" s="267"/>
      <c r="C297" s="267"/>
      <c r="D297" s="269"/>
      <c r="E297" s="268"/>
      <c r="F297" s="267"/>
      <c r="G297" s="266"/>
    </row>
    <row r="298" spans="2:7" s="261" customFormat="1">
      <c r="B298" s="267"/>
      <c r="C298" s="267"/>
      <c r="D298" s="269"/>
      <c r="E298" s="268"/>
      <c r="F298" s="267"/>
      <c r="G298" s="266"/>
    </row>
    <row r="299" spans="2:7" s="261" customFormat="1">
      <c r="B299" s="267"/>
      <c r="C299" s="267"/>
      <c r="D299" s="269"/>
      <c r="E299" s="268"/>
      <c r="F299" s="267"/>
      <c r="G299" s="266"/>
    </row>
    <row r="300" spans="2:7" s="261" customFormat="1">
      <c r="B300" s="267"/>
      <c r="C300" s="267"/>
      <c r="D300" s="269"/>
      <c r="E300" s="268"/>
      <c r="F300" s="267"/>
      <c r="G300" s="266"/>
    </row>
    <row r="301" spans="2:7" s="261" customFormat="1">
      <c r="B301" s="267"/>
      <c r="C301" s="267"/>
      <c r="D301" s="269"/>
      <c r="E301" s="268"/>
      <c r="F301" s="267"/>
      <c r="G301" s="266"/>
    </row>
    <row r="302" spans="2:7" s="261" customFormat="1">
      <c r="B302" s="267"/>
      <c r="C302" s="267"/>
      <c r="D302" s="269"/>
      <c r="E302" s="268"/>
      <c r="F302" s="267"/>
      <c r="G302" s="266"/>
    </row>
    <row r="303" spans="2:7" s="261" customFormat="1">
      <c r="B303" s="267"/>
      <c r="C303" s="267"/>
      <c r="D303" s="269"/>
      <c r="E303" s="268"/>
      <c r="F303" s="267"/>
      <c r="G303" s="266"/>
    </row>
    <row r="304" spans="2:7" s="261" customFormat="1">
      <c r="B304" s="267"/>
      <c r="C304" s="267"/>
      <c r="D304" s="269"/>
      <c r="E304" s="268"/>
      <c r="F304" s="267"/>
      <c r="G304" s="266"/>
    </row>
    <row r="305" spans="2:7" s="261" customFormat="1">
      <c r="B305" s="267"/>
      <c r="C305" s="267"/>
      <c r="D305" s="269"/>
      <c r="E305" s="268"/>
      <c r="F305" s="267"/>
      <c r="G305" s="266"/>
    </row>
    <row r="306" spans="2:7" s="261" customFormat="1">
      <c r="B306" s="267"/>
      <c r="C306" s="267"/>
      <c r="D306" s="269"/>
      <c r="E306" s="268"/>
      <c r="F306" s="267"/>
      <c r="G306" s="266"/>
    </row>
    <row r="307" spans="2:7" s="261" customFormat="1">
      <c r="B307" s="267"/>
      <c r="C307" s="267"/>
      <c r="D307" s="269"/>
      <c r="E307" s="268"/>
      <c r="F307" s="267"/>
      <c r="G307" s="266"/>
    </row>
    <row r="308" spans="2:7" s="261" customFormat="1">
      <c r="B308" s="267"/>
      <c r="C308" s="267"/>
      <c r="D308" s="269"/>
      <c r="E308" s="268"/>
      <c r="F308" s="267"/>
      <c r="G308" s="266"/>
    </row>
    <row r="309" spans="2:7" s="261" customFormat="1">
      <c r="B309" s="267"/>
      <c r="C309" s="267"/>
      <c r="D309" s="269"/>
      <c r="E309" s="268"/>
      <c r="F309" s="267"/>
      <c r="G309" s="266"/>
    </row>
    <row r="310" spans="2:7" s="261" customFormat="1">
      <c r="B310" s="267"/>
      <c r="C310" s="267"/>
      <c r="D310" s="269"/>
      <c r="E310" s="268"/>
      <c r="F310" s="267"/>
      <c r="G310" s="266"/>
    </row>
    <row r="311" spans="2:7" s="261" customFormat="1">
      <c r="B311" s="267"/>
      <c r="C311" s="267"/>
      <c r="D311" s="269"/>
      <c r="E311" s="268"/>
      <c r="F311" s="267"/>
      <c r="G311" s="266"/>
    </row>
    <row r="312" spans="2:7" s="261" customFormat="1">
      <c r="B312" s="267"/>
      <c r="C312" s="267"/>
      <c r="D312" s="269"/>
      <c r="E312" s="268"/>
      <c r="F312" s="267"/>
      <c r="G312" s="266"/>
    </row>
    <row r="313" spans="2:7" s="261" customFormat="1">
      <c r="B313" s="267"/>
      <c r="C313" s="267"/>
      <c r="D313" s="269"/>
      <c r="E313" s="268"/>
      <c r="F313" s="267"/>
      <c r="G313" s="266"/>
    </row>
    <row r="314" spans="2:7" s="261" customFormat="1">
      <c r="B314" s="267"/>
      <c r="C314" s="267"/>
      <c r="D314" s="269"/>
      <c r="E314" s="268"/>
      <c r="F314" s="267"/>
      <c r="G314" s="266"/>
    </row>
    <row r="315" spans="2:7" s="261" customFormat="1">
      <c r="B315" s="267"/>
      <c r="C315" s="267"/>
      <c r="D315" s="269"/>
      <c r="E315" s="268"/>
      <c r="F315" s="267"/>
      <c r="G315" s="266"/>
    </row>
    <row r="316" spans="2:7" s="261" customFormat="1">
      <c r="B316" s="267"/>
      <c r="C316" s="267"/>
      <c r="D316" s="269"/>
      <c r="E316" s="268"/>
      <c r="F316" s="267"/>
      <c r="G316" s="266"/>
    </row>
    <row r="317" spans="2:7" s="261" customFormat="1">
      <c r="B317" s="267"/>
      <c r="C317" s="267"/>
      <c r="D317" s="269"/>
      <c r="E317" s="268"/>
      <c r="F317" s="267"/>
      <c r="G317" s="266"/>
    </row>
    <row r="318" spans="2:7" s="261" customFormat="1">
      <c r="B318" s="267"/>
      <c r="C318" s="267"/>
      <c r="D318" s="269"/>
      <c r="E318" s="268"/>
      <c r="F318" s="267"/>
      <c r="G318" s="266"/>
    </row>
    <row r="319" spans="2:7" s="261" customFormat="1">
      <c r="B319" s="267"/>
      <c r="C319" s="267"/>
      <c r="D319" s="269"/>
      <c r="E319" s="268"/>
      <c r="F319" s="267"/>
      <c r="G319" s="266"/>
    </row>
    <row r="320" spans="2:7" s="261" customFormat="1">
      <c r="B320" s="267"/>
      <c r="C320" s="267"/>
      <c r="D320" s="269"/>
      <c r="E320" s="268"/>
      <c r="F320" s="267"/>
      <c r="G320" s="266"/>
    </row>
    <row r="321" spans="2:7" s="261" customFormat="1">
      <c r="B321" s="267"/>
      <c r="C321" s="267"/>
      <c r="D321" s="269"/>
      <c r="E321" s="268"/>
      <c r="F321" s="267"/>
      <c r="G321" s="266"/>
    </row>
    <row r="322" spans="2:7" s="261" customFormat="1">
      <c r="B322" s="267"/>
      <c r="C322" s="267"/>
      <c r="D322" s="269"/>
      <c r="E322" s="268"/>
      <c r="F322" s="267"/>
      <c r="G322" s="266"/>
    </row>
    <row r="323" spans="2:7" s="261" customFormat="1">
      <c r="B323" s="267"/>
      <c r="C323" s="267"/>
      <c r="D323" s="269"/>
      <c r="E323" s="268"/>
      <c r="F323" s="267"/>
      <c r="G323" s="266"/>
    </row>
    <row r="324" spans="2:7" s="261" customFormat="1">
      <c r="B324" s="267"/>
      <c r="C324" s="267"/>
      <c r="D324" s="269"/>
      <c r="E324" s="268"/>
      <c r="F324" s="267"/>
      <c r="G324" s="266"/>
    </row>
    <row r="325" spans="2:7" s="261" customFormat="1">
      <c r="B325" s="267"/>
      <c r="C325" s="267"/>
      <c r="D325" s="269"/>
      <c r="E325" s="268"/>
      <c r="F325" s="267"/>
      <c r="G325" s="266"/>
    </row>
    <row r="326" spans="2:7" s="261" customFormat="1">
      <c r="B326" s="267"/>
      <c r="C326" s="267"/>
      <c r="D326" s="269"/>
      <c r="E326" s="268"/>
      <c r="F326" s="267"/>
      <c r="G326" s="266"/>
    </row>
    <row r="327" spans="2:7" s="261" customFormat="1">
      <c r="B327" s="267"/>
      <c r="C327" s="267"/>
      <c r="D327" s="269"/>
      <c r="E327" s="268"/>
      <c r="F327" s="267"/>
      <c r="G327" s="266"/>
    </row>
    <row r="328" spans="2:7" s="261" customFormat="1">
      <c r="B328" s="267"/>
      <c r="C328" s="267"/>
      <c r="D328" s="269"/>
      <c r="E328" s="268"/>
      <c r="F328" s="267"/>
      <c r="G328" s="266"/>
    </row>
    <row r="329" spans="2:7" s="261" customFormat="1">
      <c r="B329" s="267"/>
      <c r="C329" s="267"/>
      <c r="D329" s="269"/>
      <c r="E329" s="268"/>
      <c r="F329" s="267"/>
      <c r="G329" s="266"/>
    </row>
    <row r="330" spans="2:7" s="261" customFormat="1">
      <c r="B330" s="267"/>
      <c r="C330" s="267"/>
      <c r="D330" s="269"/>
      <c r="E330" s="268"/>
      <c r="F330" s="267"/>
      <c r="G330" s="266"/>
    </row>
    <row r="331" spans="2:7" s="261" customFormat="1">
      <c r="B331" s="267"/>
      <c r="C331" s="267"/>
      <c r="D331" s="269"/>
      <c r="E331" s="268"/>
      <c r="F331" s="267"/>
      <c r="G331" s="266"/>
    </row>
    <row r="332" spans="2:7" s="261" customFormat="1">
      <c r="B332" s="267"/>
      <c r="C332" s="267"/>
      <c r="D332" s="269"/>
      <c r="E332" s="268"/>
      <c r="F332" s="267"/>
      <c r="G332" s="266"/>
    </row>
    <row r="333" spans="2:7" s="261" customFormat="1">
      <c r="B333" s="267"/>
      <c r="C333" s="267"/>
      <c r="D333" s="269"/>
      <c r="E333" s="268"/>
      <c r="F333" s="267"/>
      <c r="G333" s="266"/>
    </row>
    <row r="334" spans="2:7" s="261" customFormat="1">
      <c r="B334" s="267"/>
      <c r="C334" s="267"/>
      <c r="D334" s="269"/>
      <c r="E334" s="268"/>
      <c r="F334" s="267"/>
      <c r="G334" s="266"/>
    </row>
    <row r="335" spans="2:7" s="261" customFormat="1">
      <c r="B335" s="267"/>
      <c r="C335" s="267"/>
      <c r="D335" s="269"/>
      <c r="E335" s="268"/>
      <c r="F335" s="267"/>
      <c r="G335" s="266"/>
    </row>
    <row r="336" spans="2:7" s="261" customFormat="1">
      <c r="B336" s="267"/>
      <c r="C336" s="267"/>
      <c r="D336" s="269"/>
      <c r="E336" s="268"/>
      <c r="F336" s="267"/>
      <c r="G336" s="266"/>
    </row>
    <row r="337" spans="2:7" s="261" customFormat="1">
      <c r="B337" s="267"/>
      <c r="C337" s="267"/>
      <c r="D337" s="269"/>
      <c r="E337" s="268"/>
      <c r="F337" s="267"/>
      <c r="G337" s="266"/>
    </row>
    <row r="338" spans="2:7" s="261" customFormat="1">
      <c r="B338" s="267"/>
      <c r="C338" s="267"/>
      <c r="D338" s="269"/>
      <c r="E338" s="268"/>
      <c r="F338" s="267"/>
      <c r="G338" s="266"/>
    </row>
    <row r="339" spans="2:7" s="261" customFormat="1">
      <c r="B339" s="267"/>
      <c r="C339" s="267"/>
      <c r="D339" s="269"/>
      <c r="E339" s="268"/>
      <c r="F339" s="267"/>
      <c r="G339" s="266"/>
    </row>
    <row r="340" spans="2:7" s="261" customFormat="1">
      <c r="B340" s="267"/>
      <c r="C340" s="267"/>
      <c r="D340" s="269"/>
      <c r="E340" s="268"/>
      <c r="F340" s="267"/>
      <c r="G340" s="266"/>
    </row>
    <row r="341" spans="2:7" s="261" customFormat="1">
      <c r="B341" s="267"/>
      <c r="C341" s="267"/>
      <c r="D341" s="269"/>
      <c r="E341" s="268"/>
      <c r="F341" s="267"/>
      <c r="G341" s="266"/>
    </row>
    <row r="342" spans="2:7" s="261" customFormat="1">
      <c r="B342" s="267"/>
      <c r="C342" s="267"/>
      <c r="D342" s="269"/>
      <c r="E342" s="268"/>
      <c r="F342" s="267"/>
      <c r="G342" s="266"/>
    </row>
    <row r="343" spans="2:7" s="261" customFormat="1">
      <c r="B343" s="267"/>
      <c r="C343" s="267"/>
      <c r="D343" s="269"/>
      <c r="E343" s="268"/>
      <c r="F343" s="267"/>
      <c r="G343" s="266"/>
    </row>
    <row r="344" spans="2:7" s="261" customFormat="1">
      <c r="B344" s="267"/>
      <c r="C344" s="267"/>
      <c r="D344" s="269"/>
      <c r="E344" s="268"/>
      <c r="F344" s="267"/>
      <c r="G344" s="266"/>
    </row>
    <row r="345" spans="2:7" s="261" customFormat="1">
      <c r="B345" s="267"/>
      <c r="C345" s="267"/>
      <c r="D345" s="269"/>
      <c r="E345" s="268"/>
      <c r="F345" s="267"/>
      <c r="G345" s="266"/>
    </row>
    <row r="346" spans="2:7" s="261" customFormat="1">
      <c r="B346" s="267"/>
      <c r="C346" s="267"/>
      <c r="D346" s="269"/>
      <c r="E346" s="268"/>
      <c r="F346" s="267"/>
      <c r="G346" s="266"/>
    </row>
    <row r="347" spans="2:7" s="261" customFormat="1">
      <c r="B347" s="267"/>
      <c r="C347" s="267"/>
      <c r="D347" s="269"/>
      <c r="E347" s="268"/>
      <c r="F347" s="267"/>
      <c r="G347" s="266"/>
    </row>
    <row r="348" spans="2:7" s="261" customFormat="1">
      <c r="B348" s="267"/>
      <c r="C348" s="267"/>
      <c r="D348" s="269"/>
      <c r="E348" s="268"/>
      <c r="F348" s="267"/>
      <c r="G348" s="266"/>
    </row>
    <row r="349" spans="2:7" s="261" customFormat="1">
      <c r="B349" s="267"/>
      <c r="C349" s="267"/>
      <c r="D349" s="269"/>
      <c r="E349" s="268"/>
      <c r="F349" s="267"/>
      <c r="G349" s="266"/>
    </row>
    <row r="350" spans="2:7" s="261" customFormat="1">
      <c r="B350" s="267"/>
      <c r="C350" s="267"/>
      <c r="D350" s="269"/>
      <c r="E350" s="268"/>
      <c r="F350" s="267"/>
      <c r="G350" s="266"/>
    </row>
    <row r="351" spans="2:7" s="261" customFormat="1">
      <c r="B351" s="267"/>
      <c r="C351" s="267"/>
      <c r="D351" s="269"/>
      <c r="E351" s="268"/>
      <c r="F351" s="267"/>
      <c r="G351" s="266"/>
    </row>
    <row r="352" spans="2:7" s="261" customFormat="1">
      <c r="B352" s="267"/>
      <c r="C352" s="267"/>
      <c r="D352" s="269"/>
      <c r="E352" s="268"/>
      <c r="F352" s="267"/>
      <c r="G352" s="266"/>
    </row>
    <row r="353" spans="2:7" s="261" customFormat="1">
      <c r="B353" s="267"/>
      <c r="C353" s="267"/>
      <c r="D353" s="269"/>
      <c r="E353" s="268"/>
      <c r="F353" s="267"/>
      <c r="G353" s="266"/>
    </row>
    <row r="354" spans="2:7" s="261" customFormat="1">
      <c r="B354" s="267"/>
      <c r="C354" s="267"/>
      <c r="D354" s="269"/>
      <c r="E354" s="268"/>
      <c r="F354" s="267"/>
      <c r="G354" s="266"/>
    </row>
    <row r="355" spans="2:7" s="261" customFormat="1">
      <c r="B355" s="267"/>
      <c r="C355" s="267"/>
      <c r="D355" s="269"/>
      <c r="E355" s="268"/>
      <c r="F355" s="267"/>
      <c r="G355" s="266"/>
    </row>
    <row r="356" spans="2:7" s="261" customFormat="1">
      <c r="B356" s="267"/>
      <c r="C356" s="267"/>
      <c r="D356" s="269"/>
      <c r="E356" s="268"/>
      <c r="F356" s="267"/>
      <c r="G356" s="266"/>
    </row>
    <row r="357" spans="2:7" s="261" customFormat="1">
      <c r="B357" s="267"/>
      <c r="C357" s="267"/>
      <c r="D357" s="269"/>
      <c r="E357" s="268"/>
      <c r="F357" s="267"/>
      <c r="G357" s="266"/>
    </row>
    <row r="358" spans="2:7" s="261" customFormat="1">
      <c r="B358" s="267"/>
      <c r="C358" s="267"/>
      <c r="D358" s="269"/>
      <c r="E358" s="268"/>
      <c r="F358" s="267"/>
      <c r="G358" s="266"/>
    </row>
    <row r="359" spans="2:7" s="261" customFormat="1">
      <c r="B359" s="267"/>
      <c r="C359" s="267"/>
      <c r="D359" s="269"/>
      <c r="E359" s="268"/>
      <c r="F359" s="267"/>
      <c r="G359" s="266"/>
    </row>
    <row r="360" spans="2:7" s="261" customFormat="1">
      <c r="B360" s="267"/>
      <c r="C360" s="267"/>
      <c r="D360" s="269"/>
      <c r="E360" s="268"/>
      <c r="F360" s="267"/>
      <c r="G360" s="266"/>
    </row>
    <row r="361" spans="2:7" s="261" customFormat="1">
      <c r="B361" s="267"/>
      <c r="C361" s="267"/>
      <c r="D361" s="269"/>
      <c r="E361" s="268"/>
      <c r="F361" s="267"/>
      <c r="G361" s="266"/>
    </row>
    <row r="362" spans="2:7" s="261" customFormat="1">
      <c r="B362" s="267"/>
      <c r="C362" s="267"/>
      <c r="D362" s="269"/>
      <c r="E362" s="268"/>
      <c r="F362" s="267"/>
      <c r="G362" s="266"/>
    </row>
    <row r="363" spans="2:7" s="261" customFormat="1">
      <c r="B363" s="267"/>
      <c r="C363" s="267"/>
      <c r="D363" s="269"/>
      <c r="E363" s="268"/>
      <c r="F363" s="267"/>
      <c r="G363" s="266"/>
    </row>
    <row r="364" spans="2:7" s="261" customFormat="1">
      <c r="B364" s="267"/>
      <c r="C364" s="267"/>
      <c r="D364" s="269"/>
      <c r="E364" s="268"/>
      <c r="F364" s="267"/>
      <c r="G364" s="266"/>
    </row>
    <row r="365" spans="2:7" s="261" customFormat="1">
      <c r="B365" s="267"/>
      <c r="C365" s="267"/>
      <c r="D365" s="269"/>
      <c r="E365" s="268"/>
      <c r="F365" s="267"/>
      <c r="G365" s="266"/>
    </row>
    <row r="366" spans="2:7" s="261" customFormat="1">
      <c r="B366" s="267"/>
      <c r="C366" s="267"/>
      <c r="D366" s="269"/>
      <c r="E366" s="268"/>
      <c r="F366" s="267"/>
      <c r="G366" s="266"/>
    </row>
    <row r="367" spans="2:7" s="261" customFormat="1">
      <c r="B367" s="267"/>
      <c r="C367" s="267"/>
      <c r="D367" s="269"/>
      <c r="E367" s="268"/>
      <c r="F367" s="267"/>
      <c r="G367" s="266"/>
    </row>
    <row r="368" spans="2:7" s="261" customFormat="1">
      <c r="B368" s="267"/>
      <c r="C368" s="267"/>
      <c r="D368" s="269"/>
      <c r="E368" s="268"/>
      <c r="F368" s="267"/>
      <c r="G368" s="266"/>
    </row>
    <row r="369" spans="2:7" s="261" customFormat="1">
      <c r="B369" s="267"/>
      <c r="C369" s="267"/>
      <c r="D369" s="269"/>
      <c r="E369" s="268"/>
      <c r="F369" s="267"/>
      <c r="G369" s="266"/>
    </row>
    <row r="370" spans="2:7" s="261" customFormat="1">
      <c r="B370" s="267"/>
      <c r="C370" s="267"/>
      <c r="D370" s="269"/>
      <c r="E370" s="268"/>
      <c r="F370" s="267"/>
      <c r="G370" s="266"/>
    </row>
    <row r="371" spans="2:7" s="261" customFormat="1">
      <c r="B371" s="267"/>
      <c r="C371" s="267"/>
      <c r="D371" s="269"/>
      <c r="E371" s="268"/>
      <c r="F371" s="267"/>
      <c r="G371" s="266"/>
    </row>
    <row r="372" spans="2:7" s="261" customFormat="1">
      <c r="B372" s="267"/>
      <c r="C372" s="267"/>
      <c r="D372" s="269"/>
      <c r="E372" s="268"/>
      <c r="F372" s="267"/>
      <c r="G372" s="266"/>
    </row>
    <row r="373" spans="2:7" s="261" customFormat="1">
      <c r="B373" s="267"/>
      <c r="C373" s="267"/>
      <c r="D373" s="269"/>
      <c r="E373" s="268"/>
      <c r="F373" s="267"/>
      <c r="G373" s="266"/>
    </row>
    <row r="374" spans="2:7" s="261" customFormat="1">
      <c r="B374" s="267"/>
      <c r="C374" s="267"/>
      <c r="D374" s="269"/>
      <c r="E374" s="268"/>
      <c r="F374" s="267"/>
      <c r="G374" s="266"/>
    </row>
    <row r="375" spans="2:7" s="261" customFormat="1">
      <c r="B375" s="267"/>
      <c r="C375" s="267"/>
      <c r="D375" s="269"/>
      <c r="E375" s="268"/>
      <c r="F375" s="267"/>
      <c r="G375" s="266"/>
    </row>
    <row r="376" spans="2:7" s="261" customFormat="1">
      <c r="B376" s="267"/>
      <c r="C376" s="267"/>
      <c r="D376" s="269"/>
      <c r="E376" s="268"/>
      <c r="F376" s="267"/>
      <c r="G376" s="266"/>
    </row>
    <row r="377" spans="2:7" s="261" customFormat="1">
      <c r="B377" s="267"/>
      <c r="C377" s="267"/>
      <c r="D377" s="269"/>
      <c r="E377" s="268"/>
      <c r="F377" s="267"/>
      <c r="G377" s="266"/>
    </row>
    <row r="378" spans="2:7" s="261" customFormat="1">
      <c r="B378" s="267"/>
      <c r="C378" s="267"/>
      <c r="D378" s="269"/>
      <c r="E378" s="268"/>
      <c r="F378" s="267"/>
      <c r="G378" s="266"/>
    </row>
    <row r="379" spans="2:7" s="261" customFormat="1">
      <c r="B379" s="267"/>
      <c r="C379" s="267"/>
      <c r="D379" s="269"/>
      <c r="E379" s="268"/>
      <c r="F379" s="267"/>
      <c r="G379" s="266"/>
    </row>
    <row r="380" spans="2:7" s="261" customFormat="1">
      <c r="B380" s="267"/>
      <c r="C380" s="267"/>
      <c r="D380" s="269"/>
      <c r="E380" s="268"/>
      <c r="F380" s="267"/>
      <c r="G380" s="266"/>
    </row>
    <row r="381" spans="2:7" s="261" customFormat="1">
      <c r="B381" s="267"/>
      <c r="C381" s="267"/>
      <c r="D381" s="269"/>
      <c r="E381" s="268"/>
      <c r="F381" s="267"/>
      <c r="G381" s="266"/>
    </row>
    <row r="382" spans="2:7" s="261" customFormat="1">
      <c r="B382" s="267"/>
      <c r="C382" s="267"/>
      <c r="D382" s="269"/>
      <c r="E382" s="268"/>
      <c r="F382" s="267"/>
      <c r="G382" s="266"/>
    </row>
    <row r="383" spans="2:7" s="261" customFormat="1">
      <c r="B383" s="267"/>
      <c r="C383" s="267"/>
      <c r="D383" s="269"/>
      <c r="E383" s="268"/>
      <c r="F383" s="267"/>
      <c r="G383" s="266"/>
    </row>
    <row r="384" spans="2:7" s="261" customFormat="1">
      <c r="B384" s="267"/>
      <c r="C384" s="267"/>
      <c r="D384" s="269"/>
      <c r="E384" s="268"/>
      <c r="F384" s="267"/>
      <c r="G384" s="266"/>
    </row>
    <row r="385" spans="2:7" s="261" customFormat="1">
      <c r="B385" s="267"/>
      <c r="C385" s="267"/>
      <c r="D385" s="269"/>
      <c r="E385" s="268"/>
      <c r="F385" s="267"/>
      <c r="G385" s="266"/>
    </row>
    <row r="386" spans="2:7" s="261" customFormat="1">
      <c r="B386" s="267"/>
      <c r="C386" s="267"/>
      <c r="D386" s="269"/>
      <c r="E386" s="268"/>
      <c r="F386" s="267"/>
      <c r="G386" s="266"/>
    </row>
    <row r="387" spans="2:7" s="261" customFormat="1">
      <c r="B387" s="267"/>
      <c r="C387" s="267"/>
      <c r="D387" s="269"/>
      <c r="E387" s="268"/>
      <c r="F387" s="267"/>
      <c r="G387" s="266"/>
    </row>
    <row r="388" spans="2:7" s="261" customFormat="1">
      <c r="B388" s="267"/>
      <c r="C388" s="267"/>
      <c r="D388" s="269"/>
      <c r="E388" s="268"/>
      <c r="F388" s="267"/>
      <c r="G388" s="266"/>
    </row>
    <row r="389" spans="2:7" s="261" customFormat="1">
      <c r="B389" s="267"/>
      <c r="C389" s="267"/>
      <c r="D389" s="269"/>
      <c r="E389" s="268"/>
      <c r="F389" s="267"/>
      <c r="G389" s="266"/>
    </row>
    <row r="390" spans="2:7" s="261" customFormat="1">
      <c r="B390" s="267"/>
      <c r="C390" s="267"/>
      <c r="D390" s="269"/>
      <c r="E390" s="268"/>
      <c r="F390" s="267"/>
      <c r="G390" s="266"/>
    </row>
    <row r="391" spans="2:7" s="261" customFormat="1">
      <c r="B391" s="267"/>
      <c r="C391" s="267"/>
      <c r="D391" s="269"/>
      <c r="E391" s="268"/>
      <c r="F391" s="267"/>
      <c r="G391" s="266"/>
    </row>
    <row r="392" spans="2:7" s="261" customFormat="1">
      <c r="B392" s="267"/>
      <c r="C392" s="267"/>
      <c r="D392" s="269"/>
      <c r="E392" s="268"/>
      <c r="F392" s="267"/>
      <c r="G392" s="266"/>
    </row>
    <row r="393" spans="2:7" s="261" customFormat="1">
      <c r="B393" s="267"/>
      <c r="C393" s="267"/>
      <c r="D393" s="269"/>
      <c r="E393" s="268"/>
      <c r="F393" s="267"/>
      <c r="G393" s="266"/>
    </row>
    <row r="394" spans="2:7" s="261" customFormat="1">
      <c r="B394" s="267"/>
      <c r="C394" s="267"/>
      <c r="D394" s="269"/>
      <c r="E394" s="268"/>
      <c r="F394" s="267"/>
      <c r="G394" s="266"/>
    </row>
    <row r="395" spans="2:7" s="261" customFormat="1">
      <c r="B395" s="267"/>
      <c r="C395" s="267"/>
      <c r="D395" s="269"/>
      <c r="E395" s="268"/>
      <c r="F395" s="267"/>
      <c r="G395" s="266"/>
    </row>
    <row r="396" spans="2:7" s="261" customFormat="1">
      <c r="B396" s="267"/>
      <c r="C396" s="267"/>
      <c r="D396" s="269"/>
      <c r="E396" s="268"/>
      <c r="F396" s="267"/>
      <c r="G396" s="266"/>
    </row>
    <row r="397" spans="2:7" s="261" customFormat="1">
      <c r="B397" s="267"/>
      <c r="C397" s="267"/>
      <c r="D397" s="269"/>
      <c r="E397" s="268"/>
      <c r="F397" s="267"/>
      <c r="G397" s="266"/>
    </row>
    <row r="398" spans="2:7" s="261" customFormat="1">
      <c r="B398" s="267"/>
      <c r="C398" s="267"/>
      <c r="D398" s="269"/>
      <c r="E398" s="268"/>
      <c r="F398" s="267"/>
      <c r="G398" s="266"/>
    </row>
    <row r="399" spans="2:7" s="261" customFormat="1">
      <c r="B399" s="267"/>
      <c r="C399" s="267"/>
      <c r="D399" s="269"/>
      <c r="E399" s="268"/>
      <c r="F399" s="267"/>
      <c r="G399" s="266"/>
    </row>
    <row r="400" spans="2:7" s="261" customFormat="1">
      <c r="B400" s="267"/>
      <c r="C400" s="267"/>
      <c r="D400" s="269"/>
      <c r="E400" s="268"/>
      <c r="F400" s="267"/>
      <c r="G400" s="266"/>
    </row>
    <row r="401" spans="2:7" s="261" customFormat="1">
      <c r="B401" s="267"/>
      <c r="C401" s="267"/>
      <c r="D401" s="269"/>
      <c r="E401" s="268"/>
      <c r="F401" s="267"/>
      <c r="G401" s="266"/>
    </row>
    <row r="402" spans="2:7" s="261" customFormat="1">
      <c r="B402" s="267"/>
      <c r="C402" s="267"/>
      <c r="D402" s="269"/>
      <c r="E402" s="268"/>
      <c r="F402" s="267"/>
      <c r="G402" s="266"/>
    </row>
    <row r="403" spans="2:7" s="261" customFormat="1">
      <c r="B403" s="267"/>
      <c r="C403" s="267"/>
      <c r="D403" s="269"/>
      <c r="E403" s="268"/>
      <c r="F403" s="267"/>
      <c r="G403" s="266"/>
    </row>
    <row r="404" spans="2:7" s="261" customFormat="1">
      <c r="B404" s="267"/>
      <c r="C404" s="267"/>
      <c r="D404" s="269"/>
      <c r="E404" s="268"/>
      <c r="F404" s="267"/>
      <c r="G404" s="266"/>
    </row>
    <row r="405" spans="2:7" s="261" customFormat="1">
      <c r="B405" s="267"/>
      <c r="C405" s="267"/>
      <c r="D405" s="269"/>
      <c r="E405" s="268"/>
      <c r="F405" s="267"/>
      <c r="G405" s="266"/>
    </row>
    <row r="406" spans="2:7" s="261" customFormat="1">
      <c r="B406" s="267"/>
      <c r="C406" s="267"/>
      <c r="D406" s="269"/>
      <c r="E406" s="268"/>
      <c r="F406" s="267"/>
      <c r="G406" s="266"/>
    </row>
    <row r="407" spans="2:7" s="261" customFormat="1">
      <c r="B407" s="267"/>
      <c r="C407" s="267"/>
      <c r="D407" s="269"/>
      <c r="E407" s="268"/>
      <c r="F407" s="267"/>
      <c r="G407" s="266"/>
    </row>
    <row r="408" spans="2:7" s="261" customFormat="1">
      <c r="B408" s="267"/>
      <c r="C408" s="267"/>
      <c r="D408" s="269"/>
      <c r="E408" s="268"/>
      <c r="F408" s="267"/>
      <c r="G408" s="266"/>
    </row>
    <row r="409" spans="2:7" s="261" customFormat="1">
      <c r="B409" s="267"/>
      <c r="C409" s="267"/>
      <c r="D409" s="269"/>
      <c r="E409" s="268"/>
      <c r="F409" s="267"/>
      <c r="G409" s="266"/>
    </row>
    <row r="410" spans="2:7" s="261" customFormat="1">
      <c r="B410" s="267"/>
      <c r="C410" s="267"/>
      <c r="D410" s="269"/>
      <c r="E410" s="268"/>
      <c r="F410" s="267"/>
      <c r="G410" s="266"/>
    </row>
    <row r="411" spans="2:7" s="261" customFormat="1">
      <c r="B411" s="267"/>
      <c r="C411" s="267"/>
      <c r="D411" s="269"/>
      <c r="E411" s="268"/>
      <c r="F411" s="267"/>
      <c r="G411" s="266"/>
    </row>
    <row r="412" spans="2:7" s="261" customFormat="1">
      <c r="B412" s="267"/>
      <c r="C412" s="267"/>
      <c r="D412" s="269"/>
      <c r="E412" s="268"/>
      <c r="F412" s="267"/>
      <c r="G412" s="266"/>
    </row>
    <row r="413" spans="2:7" s="261" customFormat="1">
      <c r="B413" s="267"/>
      <c r="C413" s="267"/>
      <c r="D413" s="269"/>
      <c r="E413" s="268"/>
      <c r="F413" s="267"/>
      <c r="G413" s="266"/>
    </row>
    <row r="414" spans="2:7" s="261" customFormat="1">
      <c r="B414" s="267"/>
      <c r="C414" s="267"/>
      <c r="D414" s="269"/>
      <c r="E414" s="268"/>
      <c r="F414" s="267"/>
      <c r="G414" s="266"/>
    </row>
    <row r="415" spans="2:7" s="261" customFormat="1">
      <c r="B415" s="267"/>
      <c r="C415" s="267"/>
      <c r="D415" s="269"/>
      <c r="E415" s="268"/>
      <c r="F415" s="267"/>
      <c r="G415" s="266"/>
    </row>
    <row r="416" spans="2:7" s="261" customFormat="1">
      <c r="B416" s="267"/>
      <c r="C416" s="267"/>
      <c r="D416" s="269"/>
      <c r="E416" s="268"/>
      <c r="F416" s="267"/>
      <c r="G416" s="266"/>
    </row>
    <row r="417" spans="2:7" s="261" customFormat="1">
      <c r="B417" s="267"/>
      <c r="C417" s="267"/>
      <c r="D417" s="269"/>
      <c r="E417" s="268"/>
      <c r="F417" s="267"/>
      <c r="G417" s="266"/>
    </row>
    <row r="418" spans="2:7" s="261" customFormat="1">
      <c r="B418" s="267"/>
      <c r="C418" s="267"/>
      <c r="D418" s="269"/>
      <c r="E418" s="268"/>
      <c r="F418" s="267"/>
      <c r="G418" s="266"/>
    </row>
    <row r="419" spans="2:7" s="261" customFormat="1">
      <c r="B419" s="267"/>
      <c r="C419" s="267"/>
      <c r="D419" s="269"/>
      <c r="E419" s="268"/>
      <c r="F419" s="267"/>
      <c r="G419" s="266"/>
    </row>
    <row r="420" spans="2:7" s="261" customFormat="1">
      <c r="B420" s="267"/>
      <c r="C420" s="267"/>
      <c r="D420" s="269"/>
      <c r="E420" s="268"/>
      <c r="F420" s="267"/>
      <c r="G420" s="266"/>
    </row>
    <row r="421" spans="2:7" s="261" customFormat="1">
      <c r="B421" s="267"/>
      <c r="C421" s="267"/>
      <c r="D421" s="269"/>
      <c r="E421" s="268"/>
      <c r="F421" s="267"/>
      <c r="G421" s="266"/>
    </row>
    <row r="422" spans="2:7" s="261" customFormat="1">
      <c r="B422" s="267"/>
      <c r="C422" s="267"/>
      <c r="D422" s="269"/>
      <c r="E422" s="268"/>
      <c r="F422" s="267"/>
      <c r="G422" s="266"/>
    </row>
    <row r="423" spans="2:7" s="261" customFormat="1">
      <c r="B423" s="267"/>
      <c r="C423" s="267"/>
      <c r="D423" s="269"/>
      <c r="E423" s="268"/>
      <c r="F423" s="267"/>
      <c r="G423" s="266"/>
    </row>
    <row r="424" spans="2:7" s="261" customFormat="1">
      <c r="B424" s="267"/>
      <c r="C424" s="267"/>
      <c r="D424" s="269"/>
      <c r="E424" s="268"/>
      <c r="F424" s="267"/>
      <c r="G424" s="266"/>
    </row>
    <row r="425" spans="2:7" s="261" customFormat="1">
      <c r="B425" s="267"/>
      <c r="C425" s="267"/>
      <c r="D425" s="269"/>
      <c r="E425" s="268"/>
      <c r="F425" s="267"/>
      <c r="G425" s="266"/>
    </row>
    <row r="426" spans="2:7" s="261" customFormat="1">
      <c r="B426" s="267"/>
      <c r="C426" s="267"/>
      <c r="D426" s="269"/>
      <c r="E426" s="268"/>
      <c r="F426" s="267"/>
      <c r="G426" s="266"/>
    </row>
    <row r="427" spans="2:7" s="261" customFormat="1">
      <c r="B427" s="267"/>
      <c r="C427" s="267"/>
      <c r="D427" s="269"/>
      <c r="E427" s="268"/>
      <c r="F427" s="267"/>
      <c r="G427" s="266"/>
    </row>
    <row r="428" spans="2:7" s="261" customFormat="1">
      <c r="B428" s="267"/>
      <c r="C428" s="267"/>
      <c r="D428" s="269"/>
      <c r="E428" s="268"/>
      <c r="F428" s="267"/>
      <c r="G428" s="266"/>
    </row>
    <row r="429" spans="2:7" s="261" customFormat="1">
      <c r="B429" s="267"/>
      <c r="C429" s="267"/>
      <c r="D429" s="269"/>
      <c r="E429" s="268"/>
      <c r="F429" s="267"/>
      <c r="G429" s="266"/>
    </row>
    <row r="430" spans="2:7" s="261" customFormat="1">
      <c r="B430" s="267"/>
      <c r="C430" s="267"/>
      <c r="D430" s="269"/>
      <c r="E430" s="268"/>
      <c r="F430" s="267"/>
      <c r="G430" s="266"/>
    </row>
    <row r="431" spans="2:7" s="261" customFormat="1">
      <c r="B431" s="267"/>
      <c r="C431" s="267"/>
      <c r="D431" s="269"/>
      <c r="E431" s="268"/>
      <c r="F431" s="267"/>
      <c r="G431" s="266"/>
    </row>
    <row r="432" spans="2:7" s="261" customFormat="1">
      <c r="B432" s="267"/>
      <c r="C432" s="267"/>
      <c r="D432" s="269"/>
      <c r="E432" s="268"/>
      <c r="F432" s="267"/>
      <c r="G432" s="266"/>
    </row>
    <row r="433" spans="2:7" s="261" customFormat="1">
      <c r="B433" s="267"/>
      <c r="C433" s="267"/>
      <c r="D433" s="269"/>
      <c r="E433" s="268"/>
      <c r="F433" s="267"/>
      <c r="G433" s="266"/>
    </row>
    <row r="434" spans="2:7" s="261" customFormat="1">
      <c r="B434" s="267"/>
      <c r="C434" s="267"/>
      <c r="D434" s="269"/>
      <c r="E434" s="268"/>
      <c r="F434" s="267"/>
      <c r="G434" s="266"/>
    </row>
    <row r="435" spans="2:7" s="261" customFormat="1">
      <c r="B435" s="267"/>
      <c r="C435" s="267"/>
      <c r="D435" s="269"/>
      <c r="E435" s="268"/>
      <c r="F435" s="267"/>
      <c r="G435" s="266"/>
    </row>
    <row r="436" spans="2:7" s="261" customFormat="1">
      <c r="B436" s="267"/>
      <c r="C436" s="267"/>
      <c r="D436" s="269"/>
      <c r="E436" s="268"/>
      <c r="F436" s="267"/>
      <c r="G436" s="266"/>
    </row>
    <row r="437" spans="2:7" s="261" customFormat="1">
      <c r="B437" s="267"/>
      <c r="C437" s="267"/>
      <c r="D437" s="269"/>
      <c r="E437" s="268"/>
      <c r="F437" s="267"/>
      <c r="G437" s="266"/>
    </row>
    <row r="438" spans="2:7" s="261" customFormat="1">
      <c r="B438" s="267"/>
      <c r="C438" s="267"/>
      <c r="D438" s="269"/>
      <c r="E438" s="268"/>
      <c r="F438" s="267"/>
      <c r="G438" s="266"/>
    </row>
    <row r="439" spans="2:7" s="261" customFormat="1">
      <c r="B439" s="267"/>
      <c r="C439" s="267"/>
      <c r="D439" s="269"/>
      <c r="E439" s="268"/>
      <c r="F439" s="267"/>
      <c r="G439" s="266"/>
    </row>
    <row r="440" spans="2:7" s="261" customFormat="1">
      <c r="B440" s="267"/>
      <c r="C440" s="267"/>
      <c r="D440" s="269"/>
      <c r="E440" s="268"/>
      <c r="F440" s="267"/>
      <c r="G440" s="266"/>
    </row>
    <row r="441" spans="2:7" s="261" customFormat="1">
      <c r="B441" s="267"/>
      <c r="C441" s="267"/>
      <c r="D441" s="269"/>
      <c r="E441" s="268"/>
      <c r="F441" s="267"/>
      <c r="G441" s="266"/>
    </row>
    <row r="442" spans="2:7" s="261" customFormat="1">
      <c r="B442" s="267"/>
      <c r="C442" s="267"/>
      <c r="D442" s="269"/>
      <c r="E442" s="268"/>
      <c r="F442" s="267"/>
      <c r="G442" s="266"/>
    </row>
    <row r="443" spans="2:7" s="261" customFormat="1">
      <c r="B443" s="267"/>
      <c r="C443" s="267"/>
      <c r="D443" s="269"/>
      <c r="E443" s="268"/>
      <c r="F443" s="267"/>
      <c r="G443" s="266"/>
    </row>
    <row r="444" spans="2:7" s="261" customFormat="1">
      <c r="B444" s="267"/>
      <c r="C444" s="267"/>
      <c r="D444" s="269"/>
      <c r="E444" s="268"/>
      <c r="F444" s="267"/>
      <c r="G444" s="266"/>
    </row>
    <row r="445" spans="2:7" s="261" customFormat="1">
      <c r="B445" s="267"/>
      <c r="C445" s="267"/>
      <c r="D445" s="269"/>
      <c r="E445" s="268"/>
      <c r="F445" s="267"/>
      <c r="G445" s="266"/>
    </row>
    <row r="446" spans="2:7" s="261" customFormat="1">
      <c r="B446" s="267"/>
      <c r="C446" s="267"/>
      <c r="D446" s="269"/>
      <c r="E446" s="268"/>
      <c r="F446" s="267"/>
      <c r="G446" s="266"/>
    </row>
    <row r="447" spans="2:7" s="261" customFormat="1">
      <c r="B447" s="267"/>
      <c r="C447" s="267"/>
      <c r="D447" s="269"/>
      <c r="E447" s="268"/>
      <c r="F447" s="267"/>
      <c r="G447" s="266"/>
    </row>
    <row r="448" spans="2:7" s="261" customFormat="1">
      <c r="B448" s="267"/>
      <c r="C448" s="267"/>
      <c r="D448" s="269"/>
      <c r="E448" s="268"/>
      <c r="F448" s="267"/>
      <c r="G448" s="266"/>
    </row>
    <row r="449" spans="2:7" s="261" customFormat="1">
      <c r="B449" s="267"/>
      <c r="C449" s="267"/>
      <c r="D449" s="269"/>
      <c r="E449" s="268"/>
      <c r="F449" s="267"/>
      <c r="G449" s="266"/>
    </row>
    <row r="450" spans="2:7" s="261" customFormat="1">
      <c r="B450" s="267"/>
      <c r="C450" s="267"/>
      <c r="D450" s="269"/>
      <c r="E450" s="268"/>
      <c r="F450" s="267"/>
      <c r="G450" s="266"/>
    </row>
    <row r="451" spans="2:7" s="261" customFormat="1">
      <c r="B451" s="267"/>
      <c r="C451" s="267"/>
      <c r="D451" s="269"/>
      <c r="E451" s="268"/>
      <c r="F451" s="267"/>
      <c r="G451" s="266"/>
    </row>
    <row r="452" spans="2:7" s="261" customFormat="1">
      <c r="B452" s="267"/>
      <c r="C452" s="267"/>
      <c r="D452" s="269"/>
      <c r="E452" s="268"/>
      <c r="F452" s="267"/>
      <c r="G452" s="266"/>
    </row>
    <row r="453" spans="2:7" s="261" customFormat="1">
      <c r="B453" s="267"/>
      <c r="C453" s="267"/>
      <c r="D453" s="269"/>
      <c r="E453" s="268"/>
      <c r="F453" s="267"/>
      <c r="G453" s="266"/>
    </row>
    <row r="454" spans="2:7" s="261" customFormat="1">
      <c r="B454" s="267"/>
      <c r="C454" s="267"/>
      <c r="D454" s="269"/>
      <c r="E454" s="268"/>
      <c r="F454" s="267"/>
      <c r="G454" s="266"/>
    </row>
    <row r="455" spans="2:7" s="261" customFormat="1">
      <c r="B455" s="267"/>
      <c r="C455" s="267"/>
      <c r="D455" s="269"/>
      <c r="E455" s="268"/>
      <c r="F455" s="267"/>
      <c r="G455" s="266"/>
    </row>
    <row r="456" spans="2:7" s="261" customFormat="1">
      <c r="B456" s="267"/>
      <c r="C456" s="267"/>
      <c r="D456" s="269"/>
      <c r="E456" s="268"/>
      <c r="F456" s="267"/>
      <c r="G456" s="266"/>
    </row>
    <row r="457" spans="2:7" s="261" customFormat="1">
      <c r="B457" s="267"/>
      <c r="C457" s="267"/>
      <c r="D457" s="269"/>
      <c r="E457" s="268"/>
      <c r="F457" s="267"/>
      <c r="G457" s="266"/>
    </row>
    <row r="458" spans="2:7" s="261" customFormat="1">
      <c r="B458" s="267"/>
      <c r="C458" s="267"/>
      <c r="D458" s="269"/>
      <c r="E458" s="268"/>
      <c r="F458" s="267"/>
      <c r="G458" s="266"/>
    </row>
    <row r="459" spans="2:7" s="261" customFormat="1">
      <c r="B459" s="267"/>
      <c r="C459" s="267"/>
      <c r="D459" s="269"/>
      <c r="E459" s="268"/>
      <c r="F459" s="267"/>
      <c r="G459" s="266"/>
    </row>
    <row r="460" spans="2:7" s="261" customFormat="1">
      <c r="B460" s="267"/>
      <c r="C460" s="267"/>
      <c r="D460" s="269"/>
      <c r="E460" s="268"/>
      <c r="F460" s="267"/>
      <c r="G460" s="266"/>
    </row>
    <row r="461" spans="2:7" s="261" customFormat="1">
      <c r="B461" s="267"/>
      <c r="C461" s="267"/>
      <c r="D461" s="269"/>
      <c r="E461" s="268"/>
      <c r="F461" s="267"/>
      <c r="G461" s="266"/>
    </row>
    <row r="462" spans="2:7" s="261" customFormat="1">
      <c r="B462" s="267"/>
      <c r="C462" s="267"/>
      <c r="D462" s="269"/>
      <c r="E462" s="268"/>
      <c r="F462" s="267"/>
      <c r="G462" s="266"/>
    </row>
    <row r="463" spans="2:7" s="261" customFormat="1">
      <c r="B463" s="267"/>
      <c r="C463" s="267"/>
      <c r="D463" s="269"/>
      <c r="E463" s="268"/>
      <c r="F463" s="267"/>
      <c r="G463" s="266"/>
    </row>
    <row r="464" spans="2:7" s="261" customFormat="1">
      <c r="B464" s="267"/>
      <c r="C464" s="267"/>
      <c r="D464" s="269"/>
      <c r="E464" s="268"/>
      <c r="F464" s="267"/>
      <c r="G464" s="266"/>
    </row>
    <row r="465" spans="2:7" s="261" customFormat="1">
      <c r="B465" s="267"/>
      <c r="C465" s="267"/>
      <c r="D465" s="269"/>
      <c r="E465" s="268"/>
      <c r="F465" s="267"/>
      <c r="G465" s="266"/>
    </row>
    <row r="466" spans="2:7" s="261" customFormat="1">
      <c r="B466" s="267"/>
      <c r="C466" s="267"/>
      <c r="D466" s="269"/>
      <c r="E466" s="268"/>
      <c r="F466" s="267"/>
      <c r="G466" s="266"/>
    </row>
    <row r="467" spans="2:7" s="261" customFormat="1">
      <c r="B467" s="267"/>
      <c r="C467" s="267"/>
      <c r="D467" s="269"/>
      <c r="E467" s="268"/>
      <c r="F467" s="267"/>
      <c r="G467" s="266"/>
    </row>
    <row r="468" spans="2:7" s="261" customFormat="1">
      <c r="B468" s="267"/>
      <c r="C468" s="267"/>
      <c r="D468" s="269"/>
      <c r="E468" s="268"/>
      <c r="F468" s="267"/>
      <c r="G468" s="266"/>
    </row>
    <row r="469" spans="2:7" s="261" customFormat="1">
      <c r="B469" s="267"/>
      <c r="C469" s="267"/>
      <c r="D469" s="269"/>
      <c r="E469" s="268"/>
      <c r="F469" s="267"/>
      <c r="G469" s="266"/>
    </row>
    <row r="470" spans="2:7" s="261" customFormat="1">
      <c r="B470" s="267"/>
      <c r="C470" s="267"/>
      <c r="D470" s="269"/>
      <c r="E470" s="268"/>
      <c r="F470" s="267"/>
      <c r="G470" s="266"/>
    </row>
    <row r="471" spans="2:7" s="261" customFormat="1">
      <c r="B471" s="267"/>
      <c r="C471" s="267"/>
      <c r="D471" s="269"/>
      <c r="E471" s="268"/>
      <c r="F471" s="267"/>
      <c r="G471" s="266"/>
    </row>
    <row r="472" spans="2:7" s="261" customFormat="1">
      <c r="B472" s="267"/>
      <c r="C472" s="267"/>
      <c r="D472" s="269"/>
      <c r="E472" s="268"/>
      <c r="F472" s="267"/>
      <c r="G472" s="266"/>
    </row>
    <row r="473" spans="2:7" s="261" customFormat="1">
      <c r="B473" s="267"/>
      <c r="C473" s="267"/>
      <c r="D473" s="269"/>
      <c r="E473" s="268"/>
      <c r="F473" s="267"/>
      <c r="G473" s="266"/>
    </row>
    <row r="474" spans="2:7" s="261" customFormat="1">
      <c r="B474" s="267"/>
      <c r="C474" s="267"/>
      <c r="D474" s="269"/>
      <c r="E474" s="268"/>
      <c r="F474" s="267"/>
      <c r="G474" s="266"/>
    </row>
    <row r="475" spans="2:7" s="261" customFormat="1">
      <c r="B475" s="267"/>
      <c r="C475" s="267"/>
      <c r="D475" s="269"/>
      <c r="E475" s="268"/>
      <c r="F475" s="267"/>
      <c r="G475" s="266"/>
    </row>
    <row r="476" spans="2:7" s="261" customFormat="1">
      <c r="B476" s="267"/>
      <c r="C476" s="267"/>
      <c r="D476" s="269"/>
      <c r="E476" s="268"/>
      <c r="F476" s="267"/>
      <c r="G476" s="266"/>
    </row>
    <row r="477" spans="2:7" s="261" customFormat="1">
      <c r="B477" s="267"/>
      <c r="C477" s="267"/>
      <c r="D477" s="269"/>
      <c r="E477" s="268"/>
      <c r="F477" s="267"/>
      <c r="G477" s="266"/>
    </row>
    <row r="478" spans="2:7" s="261" customFormat="1">
      <c r="B478" s="267"/>
      <c r="C478" s="267"/>
      <c r="D478" s="269"/>
      <c r="E478" s="268"/>
      <c r="F478" s="267"/>
      <c r="G478" s="266"/>
    </row>
    <row r="479" spans="2:7" s="261" customFormat="1">
      <c r="B479" s="267"/>
      <c r="C479" s="267"/>
      <c r="D479" s="269"/>
      <c r="E479" s="268"/>
      <c r="F479" s="267"/>
      <c r="G479" s="266"/>
    </row>
    <row r="480" spans="2:7" s="261" customFormat="1">
      <c r="B480" s="267"/>
      <c r="C480" s="267"/>
      <c r="D480" s="269"/>
      <c r="E480" s="268"/>
      <c r="F480" s="267"/>
      <c r="G480" s="266"/>
    </row>
    <row r="481" spans="2:7" s="261" customFormat="1">
      <c r="B481" s="267"/>
      <c r="C481" s="267"/>
      <c r="D481" s="269"/>
      <c r="E481" s="268"/>
      <c r="F481" s="267"/>
      <c r="G481" s="266"/>
    </row>
    <row r="482" spans="2:7" s="261" customFormat="1">
      <c r="B482" s="267"/>
      <c r="C482" s="267"/>
      <c r="D482" s="269"/>
      <c r="E482" s="268"/>
      <c r="F482" s="267"/>
      <c r="G482" s="266"/>
    </row>
    <row r="483" spans="2:7" s="261" customFormat="1">
      <c r="B483" s="267"/>
      <c r="C483" s="267"/>
      <c r="D483" s="269"/>
      <c r="E483" s="268"/>
      <c r="F483" s="267"/>
      <c r="G483" s="266"/>
    </row>
    <row r="484" spans="2:7" s="261" customFormat="1">
      <c r="B484" s="267"/>
      <c r="C484" s="267"/>
      <c r="D484" s="269"/>
      <c r="E484" s="268"/>
      <c r="F484" s="267"/>
      <c r="G484" s="266"/>
    </row>
    <row r="485" spans="2:7" s="261" customFormat="1">
      <c r="B485" s="267"/>
      <c r="C485" s="267"/>
      <c r="D485" s="269"/>
      <c r="E485" s="268"/>
      <c r="F485" s="267"/>
      <c r="G485" s="266"/>
    </row>
    <row r="486" spans="2:7" s="261" customFormat="1">
      <c r="B486" s="267"/>
      <c r="C486" s="267"/>
      <c r="D486" s="269"/>
      <c r="E486" s="268"/>
      <c r="F486" s="267"/>
      <c r="G486" s="266"/>
    </row>
    <row r="487" spans="2:7" s="261" customFormat="1">
      <c r="B487" s="267"/>
      <c r="C487" s="267"/>
      <c r="D487" s="269"/>
      <c r="E487" s="268"/>
      <c r="F487" s="267"/>
      <c r="G487" s="266"/>
    </row>
    <row r="488" spans="2:7" s="261" customFormat="1">
      <c r="B488" s="267"/>
      <c r="C488" s="267"/>
      <c r="D488" s="269"/>
      <c r="E488" s="268"/>
      <c r="F488" s="267"/>
      <c r="G488" s="266"/>
    </row>
    <row r="489" spans="2:7" s="261" customFormat="1">
      <c r="B489" s="267"/>
      <c r="C489" s="267"/>
      <c r="D489" s="269"/>
      <c r="E489" s="268"/>
      <c r="F489" s="267"/>
      <c r="G489" s="266"/>
    </row>
    <row r="490" spans="2:7" s="261" customFormat="1">
      <c r="B490" s="267"/>
      <c r="C490" s="267"/>
      <c r="D490" s="269"/>
      <c r="E490" s="268"/>
      <c r="F490" s="267"/>
      <c r="G490" s="266"/>
    </row>
    <row r="491" spans="2:7" s="261" customFormat="1">
      <c r="B491" s="267"/>
      <c r="C491" s="267"/>
      <c r="D491" s="269"/>
      <c r="E491" s="268"/>
      <c r="F491" s="267"/>
      <c r="G491" s="266"/>
    </row>
    <row r="492" spans="2:7" s="261" customFormat="1">
      <c r="B492" s="267"/>
      <c r="C492" s="267"/>
      <c r="D492" s="269"/>
      <c r="E492" s="268"/>
      <c r="F492" s="267"/>
      <c r="G492" s="266"/>
    </row>
    <row r="493" spans="2:7" s="261" customFormat="1">
      <c r="B493" s="267"/>
      <c r="C493" s="267"/>
      <c r="D493" s="269"/>
      <c r="E493" s="268"/>
      <c r="F493" s="267"/>
      <c r="G493" s="266"/>
    </row>
    <row r="494" spans="2:7" s="261" customFormat="1">
      <c r="B494" s="267"/>
      <c r="C494" s="267"/>
      <c r="D494" s="269"/>
      <c r="E494" s="268"/>
      <c r="F494" s="267"/>
      <c r="G494" s="266"/>
    </row>
    <row r="495" spans="2:7" s="261" customFormat="1">
      <c r="B495" s="267"/>
      <c r="C495" s="267"/>
      <c r="D495" s="269"/>
      <c r="E495" s="268"/>
      <c r="F495" s="267"/>
      <c r="G495" s="266"/>
    </row>
    <row r="496" spans="2:7" s="261" customFormat="1">
      <c r="B496" s="267"/>
      <c r="C496" s="267"/>
      <c r="D496" s="269"/>
      <c r="E496" s="268"/>
      <c r="F496" s="267"/>
      <c r="G496" s="266"/>
    </row>
    <row r="497" spans="2:7" s="261" customFormat="1">
      <c r="B497" s="267"/>
      <c r="C497" s="267"/>
      <c r="D497" s="269"/>
      <c r="E497" s="268"/>
      <c r="F497" s="267"/>
      <c r="G497" s="266"/>
    </row>
    <row r="498" spans="2:7" s="261" customFormat="1">
      <c r="B498" s="267"/>
      <c r="C498" s="267"/>
      <c r="D498" s="269"/>
      <c r="E498" s="268"/>
      <c r="F498" s="267"/>
      <c r="G498" s="266"/>
    </row>
    <row r="499" spans="2:7" s="261" customFormat="1">
      <c r="B499" s="267"/>
      <c r="C499" s="267"/>
      <c r="D499" s="269"/>
      <c r="E499" s="268"/>
      <c r="F499" s="267"/>
      <c r="G499" s="266"/>
    </row>
    <row r="500" spans="2:7" s="261" customFormat="1">
      <c r="B500" s="267"/>
      <c r="C500" s="267"/>
      <c r="D500" s="269"/>
      <c r="E500" s="268"/>
      <c r="F500" s="267"/>
      <c r="G500" s="266"/>
    </row>
    <row r="501" spans="2:7" s="261" customFormat="1">
      <c r="B501" s="267"/>
      <c r="C501" s="267"/>
      <c r="D501" s="269"/>
      <c r="E501" s="268"/>
      <c r="F501" s="267"/>
      <c r="G501" s="266"/>
    </row>
    <row r="502" spans="2:7" s="261" customFormat="1">
      <c r="B502" s="267"/>
      <c r="C502" s="267"/>
      <c r="D502" s="269"/>
      <c r="E502" s="268"/>
      <c r="F502" s="267"/>
      <c r="G502" s="266"/>
    </row>
    <row r="503" spans="2:7" s="261" customFormat="1">
      <c r="B503" s="267"/>
      <c r="C503" s="267"/>
      <c r="D503" s="269"/>
      <c r="E503" s="268"/>
      <c r="F503" s="267"/>
      <c r="G503" s="266"/>
    </row>
    <row r="504" spans="2:7" s="261" customFormat="1">
      <c r="B504" s="267"/>
      <c r="C504" s="267"/>
      <c r="D504" s="269"/>
      <c r="E504" s="268"/>
      <c r="F504" s="267"/>
      <c r="G504" s="266"/>
    </row>
    <row r="505" spans="2:7" s="261" customFormat="1">
      <c r="B505" s="267"/>
      <c r="C505" s="267"/>
      <c r="D505" s="269"/>
      <c r="E505" s="268"/>
      <c r="F505" s="267"/>
      <c r="G505" s="266"/>
    </row>
    <row r="506" spans="2:7" s="261" customFormat="1">
      <c r="B506" s="267"/>
      <c r="C506" s="267"/>
      <c r="D506" s="269"/>
      <c r="E506" s="268"/>
      <c r="F506" s="267"/>
      <c r="G506" s="266"/>
    </row>
    <row r="507" spans="2:7" s="261" customFormat="1">
      <c r="B507" s="267"/>
      <c r="C507" s="267"/>
      <c r="D507" s="269"/>
      <c r="E507" s="268"/>
      <c r="F507" s="267"/>
      <c r="G507" s="266"/>
    </row>
    <row r="508" spans="2:7" s="261" customFormat="1">
      <c r="B508" s="267"/>
      <c r="C508" s="267"/>
      <c r="D508" s="269"/>
      <c r="E508" s="268"/>
      <c r="F508" s="267"/>
      <c r="G508" s="266"/>
    </row>
    <row r="509" spans="2:7" s="261" customFormat="1">
      <c r="B509" s="267"/>
      <c r="C509" s="267"/>
      <c r="D509" s="269"/>
      <c r="E509" s="268"/>
      <c r="F509" s="267"/>
      <c r="G509" s="266"/>
    </row>
    <row r="510" spans="2:7" s="261" customFormat="1">
      <c r="B510" s="267"/>
      <c r="C510" s="267"/>
      <c r="D510" s="269"/>
      <c r="E510" s="268"/>
      <c r="F510" s="267"/>
      <c r="G510" s="266"/>
    </row>
    <row r="511" spans="2:7" s="261" customFormat="1">
      <c r="B511" s="267"/>
      <c r="C511" s="267"/>
      <c r="D511" s="269"/>
      <c r="E511" s="268"/>
      <c r="F511" s="267"/>
      <c r="G511" s="266"/>
    </row>
    <row r="512" spans="2:7" s="261" customFormat="1">
      <c r="B512" s="267"/>
      <c r="C512" s="267"/>
      <c r="D512" s="269"/>
      <c r="E512" s="268"/>
      <c r="F512" s="267"/>
      <c r="G512" s="266"/>
    </row>
    <row r="513" spans="2:7" s="261" customFormat="1">
      <c r="B513" s="267"/>
      <c r="C513" s="267"/>
      <c r="D513" s="269"/>
      <c r="E513" s="268"/>
      <c r="F513" s="267"/>
      <c r="G513" s="266"/>
    </row>
    <row r="514" spans="2:7" s="261" customFormat="1">
      <c r="B514" s="267"/>
      <c r="C514" s="267"/>
      <c r="D514" s="269"/>
      <c r="E514" s="268"/>
      <c r="F514" s="267"/>
      <c r="G514" s="266"/>
    </row>
    <row r="515" spans="2:7" s="261" customFormat="1">
      <c r="B515" s="267"/>
      <c r="C515" s="267"/>
      <c r="D515" s="269"/>
      <c r="E515" s="268"/>
      <c r="F515" s="267"/>
      <c r="G515" s="266"/>
    </row>
    <row r="516" spans="2:7" s="261" customFormat="1">
      <c r="B516" s="267"/>
      <c r="C516" s="267"/>
      <c r="D516" s="269"/>
      <c r="E516" s="268"/>
      <c r="F516" s="267"/>
      <c r="G516" s="266"/>
    </row>
    <row r="517" spans="2:7" s="261" customFormat="1">
      <c r="B517" s="267"/>
      <c r="C517" s="267"/>
      <c r="D517" s="269"/>
      <c r="E517" s="268"/>
      <c r="F517" s="267"/>
      <c r="G517" s="266"/>
    </row>
    <row r="518" spans="2:7" s="261" customFormat="1">
      <c r="B518" s="267"/>
      <c r="C518" s="267"/>
      <c r="D518" s="269"/>
      <c r="E518" s="268"/>
      <c r="F518" s="267"/>
      <c r="G518" s="266"/>
    </row>
    <row r="519" spans="2:7" s="261" customFormat="1">
      <c r="B519" s="267"/>
      <c r="C519" s="267"/>
      <c r="D519" s="269"/>
      <c r="E519" s="268"/>
      <c r="F519" s="267"/>
      <c r="G519" s="266"/>
    </row>
    <row r="520" spans="2:7" s="261" customFormat="1">
      <c r="B520" s="267"/>
      <c r="C520" s="267"/>
      <c r="D520" s="269"/>
      <c r="E520" s="268"/>
      <c r="F520" s="267"/>
      <c r="G520" s="266"/>
    </row>
    <row r="521" spans="2:7" s="261" customFormat="1">
      <c r="B521" s="267"/>
      <c r="C521" s="267"/>
      <c r="D521" s="269"/>
      <c r="E521" s="268"/>
      <c r="F521" s="267"/>
      <c r="G521" s="266"/>
    </row>
    <row r="522" spans="2:7" s="261" customFormat="1">
      <c r="B522" s="267"/>
      <c r="C522" s="267"/>
      <c r="D522" s="269"/>
      <c r="E522" s="268"/>
      <c r="F522" s="267"/>
      <c r="G522" s="266"/>
    </row>
    <row r="523" spans="2:7" s="261" customFormat="1">
      <c r="B523" s="267"/>
      <c r="C523" s="267"/>
      <c r="D523" s="269"/>
      <c r="E523" s="268"/>
      <c r="F523" s="267"/>
      <c r="G523" s="266"/>
    </row>
    <row r="524" spans="2:7" s="261" customFormat="1">
      <c r="B524" s="267"/>
      <c r="C524" s="267"/>
      <c r="D524" s="269"/>
      <c r="E524" s="268"/>
      <c r="F524" s="267"/>
      <c r="G524" s="266"/>
    </row>
    <row r="525" spans="2:7" s="261" customFormat="1">
      <c r="B525" s="267"/>
      <c r="C525" s="267"/>
      <c r="D525" s="269"/>
      <c r="E525" s="268"/>
      <c r="F525" s="267"/>
      <c r="G525" s="266"/>
    </row>
    <row r="526" spans="2:7" s="261" customFormat="1">
      <c r="B526" s="267"/>
      <c r="C526" s="267"/>
      <c r="D526" s="269"/>
      <c r="E526" s="268"/>
      <c r="F526" s="267"/>
      <c r="G526" s="266"/>
    </row>
    <row r="527" spans="2:7" s="261" customFormat="1">
      <c r="B527" s="267"/>
      <c r="C527" s="267"/>
      <c r="D527" s="269"/>
      <c r="E527" s="268"/>
      <c r="F527" s="267"/>
      <c r="G527" s="266"/>
    </row>
    <row r="528" spans="2:7" s="261" customFormat="1">
      <c r="B528" s="267"/>
      <c r="C528" s="267"/>
      <c r="D528" s="269"/>
      <c r="E528" s="268"/>
      <c r="F528" s="267"/>
      <c r="G528" s="266"/>
    </row>
    <row r="529" spans="2:7" s="261" customFormat="1">
      <c r="B529" s="267"/>
      <c r="C529" s="267"/>
      <c r="D529" s="269"/>
      <c r="E529" s="268"/>
      <c r="F529" s="267"/>
      <c r="G529" s="266"/>
    </row>
    <row r="530" spans="2:7" s="261" customFormat="1">
      <c r="B530" s="267"/>
      <c r="C530" s="267"/>
      <c r="D530" s="269"/>
      <c r="E530" s="268"/>
      <c r="F530" s="267"/>
      <c r="G530" s="266"/>
    </row>
    <row r="531" spans="2:7" s="261" customFormat="1">
      <c r="B531" s="267"/>
      <c r="C531" s="267"/>
      <c r="D531" s="269"/>
      <c r="E531" s="268"/>
      <c r="F531" s="267"/>
      <c r="G531" s="266"/>
    </row>
    <row r="532" spans="2:7" s="261" customFormat="1">
      <c r="B532" s="267"/>
      <c r="C532" s="267"/>
      <c r="D532" s="269"/>
      <c r="E532" s="268"/>
      <c r="F532" s="267"/>
      <c r="G532" s="266"/>
    </row>
    <row r="533" spans="2:7" s="261" customFormat="1">
      <c r="B533" s="267"/>
      <c r="C533" s="267"/>
      <c r="D533" s="269"/>
      <c r="E533" s="268"/>
      <c r="F533" s="267"/>
      <c r="G533" s="266"/>
    </row>
    <row r="534" spans="2:7" s="261" customFormat="1">
      <c r="B534" s="267"/>
      <c r="C534" s="267"/>
      <c r="D534" s="269"/>
      <c r="E534" s="268"/>
      <c r="F534" s="267"/>
      <c r="G534" s="266"/>
    </row>
    <row r="535" spans="2:7" s="261" customFormat="1">
      <c r="B535" s="267"/>
      <c r="C535" s="267"/>
      <c r="D535" s="269"/>
      <c r="E535" s="268"/>
      <c r="F535" s="267"/>
      <c r="G535" s="266"/>
    </row>
    <row r="536" spans="2:7" s="261" customFormat="1">
      <c r="B536" s="267"/>
      <c r="C536" s="267"/>
      <c r="D536" s="269"/>
      <c r="E536" s="268"/>
      <c r="F536" s="267"/>
      <c r="G536" s="266"/>
    </row>
    <row r="537" spans="2:7" s="261" customFormat="1">
      <c r="B537" s="267"/>
      <c r="C537" s="267"/>
      <c r="D537" s="269"/>
      <c r="E537" s="268"/>
      <c r="F537" s="267"/>
      <c r="G537" s="266"/>
    </row>
    <row r="538" spans="2:7" s="261" customFormat="1">
      <c r="B538" s="267"/>
      <c r="C538" s="267"/>
      <c r="D538" s="269"/>
      <c r="E538" s="268"/>
      <c r="F538" s="267"/>
      <c r="G538" s="266"/>
    </row>
    <row r="539" spans="2:7" s="261" customFormat="1">
      <c r="B539" s="267"/>
      <c r="C539" s="267"/>
      <c r="D539" s="269"/>
      <c r="E539" s="268"/>
      <c r="F539" s="267"/>
      <c r="G539" s="266"/>
    </row>
    <row r="540" spans="2:7" s="261" customFormat="1">
      <c r="B540" s="267"/>
      <c r="C540" s="267"/>
      <c r="D540" s="269"/>
      <c r="E540" s="268"/>
      <c r="F540" s="267"/>
      <c r="G540" s="266"/>
    </row>
    <row r="541" spans="2:7" s="261" customFormat="1">
      <c r="B541" s="267"/>
      <c r="C541" s="267"/>
      <c r="D541" s="269"/>
      <c r="E541" s="268"/>
      <c r="F541" s="267"/>
      <c r="G541" s="266"/>
    </row>
    <row r="542" spans="2:7" s="261" customFormat="1">
      <c r="B542" s="267"/>
      <c r="C542" s="267"/>
      <c r="D542" s="269"/>
      <c r="E542" s="268"/>
      <c r="F542" s="267"/>
      <c r="G542" s="266"/>
    </row>
    <row r="543" spans="2:7" s="261" customFormat="1">
      <c r="B543" s="267"/>
      <c r="C543" s="267"/>
      <c r="D543" s="269"/>
      <c r="E543" s="268"/>
      <c r="F543" s="267"/>
      <c r="G543" s="266"/>
    </row>
    <row r="544" spans="2:7" s="261" customFormat="1">
      <c r="B544" s="267"/>
      <c r="C544" s="267"/>
      <c r="D544" s="269"/>
      <c r="E544" s="268"/>
      <c r="F544" s="267"/>
      <c r="G544" s="266"/>
    </row>
    <row r="545" spans="2:7" s="261" customFormat="1">
      <c r="B545" s="267"/>
      <c r="C545" s="267"/>
      <c r="D545" s="269"/>
      <c r="E545" s="268"/>
      <c r="F545" s="267"/>
      <c r="G545" s="266"/>
    </row>
    <row r="546" spans="2:7" s="261" customFormat="1">
      <c r="B546" s="267"/>
      <c r="C546" s="267"/>
      <c r="D546" s="269"/>
      <c r="E546" s="268"/>
      <c r="F546" s="267"/>
      <c r="G546" s="266"/>
    </row>
    <row r="547" spans="2:7" s="261" customFormat="1">
      <c r="B547" s="267"/>
      <c r="C547" s="267"/>
      <c r="D547" s="269"/>
      <c r="E547" s="268"/>
      <c r="F547" s="267"/>
      <c r="G547" s="266"/>
    </row>
    <row r="548" spans="2:7" s="261" customFormat="1">
      <c r="B548" s="267"/>
      <c r="C548" s="267"/>
      <c r="D548" s="269"/>
      <c r="E548" s="268"/>
      <c r="F548" s="267"/>
      <c r="G548" s="266"/>
    </row>
    <row r="549" spans="2:7" s="261" customFormat="1">
      <c r="B549" s="267"/>
      <c r="C549" s="267"/>
      <c r="D549" s="269"/>
      <c r="E549" s="268"/>
      <c r="F549" s="267"/>
      <c r="G549" s="266"/>
    </row>
    <row r="550" spans="2:7" s="261" customFormat="1">
      <c r="B550" s="267"/>
      <c r="C550" s="267"/>
      <c r="D550" s="269"/>
      <c r="E550" s="268"/>
      <c r="F550" s="267"/>
      <c r="G550" s="266"/>
    </row>
    <row r="551" spans="2:7" s="261" customFormat="1">
      <c r="B551" s="267"/>
      <c r="C551" s="267"/>
      <c r="D551" s="269"/>
      <c r="E551" s="268"/>
      <c r="F551" s="267"/>
      <c r="G551" s="266"/>
    </row>
    <row r="552" spans="2:7" s="261" customFormat="1">
      <c r="B552" s="267"/>
      <c r="C552" s="267"/>
      <c r="D552" s="269"/>
      <c r="E552" s="268"/>
      <c r="F552" s="267"/>
      <c r="G552" s="266"/>
    </row>
    <row r="553" spans="2:7" s="261" customFormat="1">
      <c r="B553" s="267"/>
      <c r="C553" s="267"/>
      <c r="D553" s="269"/>
      <c r="E553" s="268"/>
      <c r="F553" s="267"/>
      <c r="G553" s="266"/>
    </row>
    <row r="554" spans="2:7" s="261" customFormat="1">
      <c r="B554" s="267"/>
      <c r="C554" s="267"/>
      <c r="D554" s="269"/>
      <c r="E554" s="268"/>
      <c r="F554" s="267"/>
      <c r="G554" s="266"/>
    </row>
    <row r="555" spans="2:7" s="261" customFormat="1">
      <c r="B555" s="267"/>
      <c r="C555" s="267"/>
      <c r="D555" s="269"/>
      <c r="E555" s="268"/>
      <c r="F555" s="267"/>
      <c r="G555" s="266"/>
    </row>
    <row r="556" spans="2:7" s="261" customFormat="1">
      <c r="B556" s="267"/>
      <c r="C556" s="267"/>
      <c r="D556" s="269"/>
      <c r="E556" s="268"/>
      <c r="F556" s="267"/>
      <c r="G556" s="266"/>
    </row>
    <row r="557" spans="2:7" s="261" customFormat="1">
      <c r="B557" s="267"/>
      <c r="C557" s="267"/>
      <c r="D557" s="269"/>
      <c r="E557" s="268"/>
      <c r="F557" s="267"/>
      <c r="G557" s="266"/>
    </row>
    <row r="558" spans="2:7" s="261" customFormat="1">
      <c r="B558" s="267"/>
      <c r="C558" s="267"/>
      <c r="D558" s="269"/>
      <c r="E558" s="268"/>
      <c r="F558" s="267"/>
      <c r="G558" s="266"/>
    </row>
    <row r="559" spans="2:7" s="261" customFormat="1">
      <c r="B559" s="267"/>
      <c r="C559" s="267"/>
      <c r="D559" s="269"/>
      <c r="E559" s="268"/>
      <c r="F559" s="267"/>
      <c r="G559" s="266"/>
    </row>
    <row r="560" spans="2:7" s="261" customFormat="1">
      <c r="B560" s="267"/>
      <c r="C560" s="267"/>
      <c r="D560" s="269"/>
      <c r="E560" s="268"/>
      <c r="F560" s="267"/>
      <c r="G560" s="266"/>
    </row>
    <row r="561" spans="2:7" s="261" customFormat="1">
      <c r="B561" s="267"/>
      <c r="C561" s="267"/>
      <c r="D561" s="269"/>
      <c r="E561" s="268"/>
      <c r="F561" s="267"/>
      <c r="G561" s="266"/>
    </row>
    <row r="562" spans="2:7" s="261" customFormat="1">
      <c r="B562" s="267"/>
      <c r="C562" s="267"/>
      <c r="D562" s="269"/>
      <c r="E562" s="268"/>
      <c r="F562" s="267"/>
      <c r="G562" s="266"/>
    </row>
    <row r="563" spans="2:7" s="261" customFormat="1">
      <c r="B563" s="267"/>
      <c r="C563" s="267"/>
      <c r="D563" s="269"/>
      <c r="E563" s="268"/>
      <c r="F563" s="267"/>
      <c r="G563" s="266"/>
    </row>
    <row r="564" spans="2:7" s="261" customFormat="1">
      <c r="B564" s="267"/>
      <c r="C564" s="267"/>
      <c r="D564" s="269"/>
      <c r="E564" s="268"/>
      <c r="F564" s="267"/>
      <c r="G564" s="266"/>
    </row>
    <row r="565" spans="2:7" s="261" customFormat="1">
      <c r="B565" s="267"/>
      <c r="C565" s="267"/>
      <c r="D565" s="269"/>
      <c r="E565" s="268"/>
      <c r="F565" s="267"/>
      <c r="G565" s="266"/>
    </row>
    <row r="566" spans="2:7" s="261" customFormat="1">
      <c r="B566" s="267"/>
      <c r="C566" s="267"/>
      <c r="D566" s="269"/>
      <c r="E566" s="268"/>
      <c r="F566" s="267"/>
      <c r="G566" s="266"/>
    </row>
    <row r="567" spans="2:7" s="261" customFormat="1">
      <c r="B567" s="267"/>
      <c r="C567" s="267"/>
      <c r="D567" s="269"/>
      <c r="E567" s="268"/>
      <c r="F567" s="267"/>
      <c r="G567" s="266"/>
    </row>
    <row r="568" spans="2:7" s="261" customFormat="1">
      <c r="B568" s="267"/>
      <c r="C568" s="267"/>
      <c r="D568" s="269"/>
      <c r="E568" s="268"/>
      <c r="F568" s="267"/>
      <c r="G568" s="266"/>
    </row>
    <row r="569" spans="2:7" s="261" customFormat="1">
      <c r="B569" s="267"/>
      <c r="C569" s="267"/>
      <c r="D569" s="269"/>
      <c r="E569" s="268"/>
      <c r="F569" s="267"/>
      <c r="G569" s="266"/>
    </row>
    <row r="570" spans="2:7" s="261" customFormat="1">
      <c r="B570" s="267"/>
      <c r="C570" s="267"/>
      <c r="D570" s="269"/>
      <c r="E570" s="268"/>
      <c r="F570" s="267"/>
      <c r="G570" s="266"/>
    </row>
    <row r="571" spans="2:7" s="261" customFormat="1">
      <c r="B571" s="267"/>
      <c r="C571" s="267"/>
      <c r="D571" s="269"/>
      <c r="E571" s="268"/>
      <c r="F571" s="267"/>
      <c r="G571" s="266"/>
    </row>
    <row r="572" spans="2:7" s="261" customFormat="1">
      <c r="B572" s="267"/>
      <c r="C572" s="267"/>
      <c r="D572" s="269"/>
      <c r="E572" s="268"/>
      <c r="F572" s="267"/>
      <c r="G572" s="266"/>
    </row>
    <row r="573" spans="2:7" s="261" customFormat="1">
      <c r="B573" s="267"/>
      <c r="C573" s="267"/>
      <c r="D573" s="269"/>
      <c r="E573" s="268"/>
      <c r="F573" s="267"/>
      <c r="G573" s="266"/>
    </row>
    <row r="574" spans="2:7" s="261" customFormat="1">
      <c r="B574" s="267"/>
      <c r="C574" s="267"/>
      <c r="D574" s="269"/>
      <c r="E574" s="268"/>
      <c r="F574" s="267"/>
      <c r="G574" s="266"/>
    </row>
    <row r="575" spans="2:7" s="261" customFormat="1">
      <c r="B575" s="267"/>
      <c r="C575" s="267"/>
      <c r="D575" s="269"/>
      <c r="E575" s="268"/>
      <c r="F575" s="267"/>
      <c r="G575" s="266"/>
    </row>
    <row r="576" spans="2:7" s="261" customFormat="1">
      <c r="B576" s="267"/>
      <c r="C576" s="267"/>
      <c r="D576" s="269"/>
      <c r="E576" s="268"/>
      <c r="F576" s="267"/>
      <c r="G576" s="266"/>
    </row>
    <row r="577" spans="2:7" s="261" customFormat="1">
      <c r="B577" s="267"/>
      <c r="C577" s="267"/>
      <c r="D577" s="269"/>
      <c r="E577" s="268"/>
      <c r="F577" s="267"/>
      <c r="G577" s="266"/>
    </row>
    <row r="578" spans="2:7" s="261" customFormat="1">
      <c r="B578" s="267"/>
      <c r="C578" s="267"/>
      <c r="D578" s="269"/>
      <c r="E578" s="268"/>
      <c r="F578" s="267"/>
      <c r="G578" s="266"/>
    </row>
    <row r="579" spans="2:7" s="261" customFormat="1">
      <c r="B579" s="267"/>
      <c r="C579" s="267"/>
      <c r="D579" s="269"/>
      <c r="E579" s="268"/>
      <c r="F579" s="267"/>
      <c r="G579" s="266"/>
    </row>
    <row r="580" spans="2:7" s="261" customFormat="1">
      <c r="B580" s="267"/>
      <c r="C580" s="267"/>
      <c r="D580" s="269"/>
      <c r="E580" s="268"/>
      <c r="F580" s="267"/>
      <c r="G580" s="266"/>
    </row>
    <row r="581" spans="2:7" s="261" customFormat="1">
      <c r="B581" s="267"/>
      <c r="C581" s="267"/>
      <c r="D581" s="269"/>
      <c r="E581" s="268"/>
      <c r="F581" s="267"/>
      <c r="G581" s="266"/>
    </row>
    <row r="582" spans="2:7" s="261" customFormat="1">
      <c r="B582" s="267"/>
      <c r="C582" s="267"/>
      <c r="D582" s="269"/>
      <c r="E582" s="268"/>
      <c r="F582" s="267"/>
      <c r="G582" s="266"/>
    </row>
    <row r="583" spans="2:7" s="261" customFormat="1">
      <c r="B583" s="267"/>
      <c r="C583" s="267"/>
      <c r="D583" s="269"/>
      <c r="E583" s="268"/>
      <c r="F583" s="267"/>
      <c r="G583" s="266"/>
    </row>
    <row r="584" spans="2:7" s="261" customFormat="1">
      <c r="B584" s="267"/>
      <c r="C584" s="267"/>
      <c r="D584" s="269"/>
      <c r="E584" s="268"/>
      <c r="F584" s="267"/>
      <c r="G584" s="266"/>
    </row>
    <row r="585" spans="2:7" s="261" customFormat="1">
      <c r="B585" s="267"/>
      <c r="C585" s="267"/>
      <c r="D585" s="269"/>
      <c r="E585" s="268"/>
      <c r="F585" s="267"/>
      <c r="G585" s="266"/>
    </row>
    <row r="586" spans="2:7" s="261" customFormat="1">
      <c r="B586" s="267"/>
      <c r="C586" s="267"/>
      <c r="D586" s="269"/>
      <c r="E586" s="268"/>
      <c r="F586" s="267"/>
      <c r="G586" s="266"/>
    </row>
    <row r="587" spans="2:7" s="261" customFormat="1">
      <c r="B587" s="267"/>
      <c r="C587" s="267"/>
      <c r="D587" s="269"/>
      <c r="E587" s="268"/>
      <c r="F587" s="267"/>
      <c r="G587" s="266"/>
    </row>
    <row r="588" spans="2:7" s="261" customFormat="1">
      <c r="B588" s="267"/>
      <c r="C588" s="267"/>
      <c r="D588" s="269"/>
      <c r="E588" s="268"/>
      <c r="F588" s="267"/>
      <c r="G588" s="266"/>
    </row>
    <row r="589" spans="2:7" s="261" customFormat="1">
      <c r="B589" s="267"/>
      <c r="C589" s="267"/>
      <c r="D589" s="269"/>
      <c r="E589" s="268"/>
      <c r="F589" s="267"/>
      <c r="G589" s="266"/>
    </row>
    <row r="590" spans="2:7" s="261" customFormat="1">
      <c r="B590" s="267"/>
      <c r="C590" s="267"/>
      <c r="D590" s="269"/>
      <c r="E590" s="268"/>
      <c r="F590" s="267"/>
      <c r="G590" s="266"/>
    </row>
    <row r="591" spans="2:7" s="261" customFormat="1">
      <c r="B591" s="267"/>
      <c r="C591" s="267"/>
      <c r="D591" s="269"/>
      <c r="E591" s="268"/>
      <c r="F591" s="267"/>
      <c r="G591" s="266"/>
    </row>
    <row r="592" spans="2:7" s="261" customFormat="1">
      <c r="B592" s="267"/>
      <c r="C592" s="267"/>
      <c r="D592" s="269"/>
      <c r="E592" s="268"/>
      <c r="F592" s="267"/>
      <c r="G592" s="266"/>
    </row>
    <row r="593" spans="2:7" s="261" customFormat="1">
      <c r="B593" s="267"/>
      <c r="C593" s="267"/>
      <c r="D593" s="269"/>
      <c r="E593" s="268"/>
      <c r="F593" s="267"/>
      <c r="G593" s="266"/>
    </row>
    <row r="594" spans="2:7" s="261" customFormat="1">
      <c r="B594" s="267"/>
      <c r="C594" s="267"/>
      <c r="D594" s="269"/>
      <c r="E594" s="268"/>
      <c r="F594" s="267"/>
      <c r="G594" s="266"/>
    </row>
    <row r="595" spans="2:7" s="261" customFormat="1">
      <c r="B595" s="267"/>
      <c r="C595" s="267"/>
      <c r="D595" s="269"/>
      <c r="E595" s="268"/>
      <c r="F595" s="267"/>
      <c r="G595" s="266"/>
    </row>
    <row r="596" spans="2:7" s="261" customFormat="1">
      <c r="B596" s="267"/>
      <c r="C596" s="267"/>
      <c r="D596" s="269"/>
      <c r="E596" s="268"/>
      <c r="F596" s="267"/>
      <c r="G596" s="266"/>
    </row>
    <row r="597" spans="2:7" s="261" customFormat="1">
      <c r="B597" s="267"/>
      <c r="C597" s="267"/>
      <c r="D597" s="269"/>
      <c r="E597" s="268"/>
      <c r="F597" s="267"/>
      <c r="G597" s="266"/>
    </row>
    <row r="598" spans="2:7" s="261" customFormat="1">
      <c r="B598" s="267"/>
      <c r="C598" s="267"/>
      <c r="D598" s="269"/>
      <c r="E598" s="268"/>
      <c r="F598" s="267"/>
      <c r="G598" s="266"/>
    </row>
    <row r="599" spans="2:7" s="261" customFormat="1">
      <c r="B599" s="267"/>
      <c r="C599" s="267"/>
      <c r="D599" s="269"/>
      <c r="E599" s="268"/>
      <c r="F599" s="267"/>
      <c r="G599" s="266"/>
    </row>
    <row r="600" spans="2:7" s="261" customFormat="1">
      <c r="B600" s="267"/>
      <c r="C600" s="267"/>
      <c r="D600" s="269"/>
      <c r="E600" s="268"/>
      <c r="F600" s="267"/>
      <c r="G600" s="266"/>
    </row>
    <row r="601" spans="2:7" s="261" customFormat="1">
      <c r="B601" s="267"/>
      <c r="C601" s="267"/>
      <c r="D601" s="269"/>
      <c r="E601" s="268"/>
      <c r="F601" s="267"/>
      <c r="G601" s="266"/>
    </row>
    <row r="602" spans="2:7" s="261" customFormat="1">
      <c r="B602" s="267"/>
      <c r="C602" s="267"/>
      <c r="D602" s="269"/>
      <c r="E602" s="268"/>
      <c r="F602" s="267"/>
      <c r="G602" s="266"/>
    </row>
    <row r="603" spans="2:7" s="261" customFormat="1">
      <c r="B603" s="267"/>
      <c r="C603" s="267"/>
      <c r="D603" s="269"/>
      <c r="E603" s="268"/>
      <c r="F603" s="267"/>
      <c r="G603" s="266"/>
    </row>
    <row r="604" spans="2:7" s="261" customFormat="1">
      <c r="B604" s="267"/>
      <c r="C604" s="267"/>
      <c r="D604" s="269"/>
      <c r="E604" s="268"/>
      <c r="F604" s="267"/>
      <c r="G604" s="266"/>
    </row>
    <row r="605" spans="2:7" s="261" customFormat="1">
      <c r="B605" s="267"/>
      <c r="C605" s="267"/>
      <c r="D605" s="269"/>
      <c r="E605" s="268"/>
      <c r="F605" s="267"/>
      <c r="G605" s="266"/>
    </row>
    <row r="606" spans="2:7" s="261" customFormat="1">
      <c r="B606" s="267"/>
      <c r="C606" s="267"/>
      <c r="D606" s="269"/>
      <c r="E606" s="268"/>
      <c r="F606" s="267"/>
      <c r="G606" s="266"/>
    </row>
    <row r="607" spans="2:7" s="261" customFormat="1">
      <c r="B607" s="267"/>
      <c r="C607" s="267"/>
      <c r="D607" s="269"/>
      <c r="E607" s="268"/>
      <c r="F607" s="267"/>
      <c r="G607" s="266"/>
    </row>
    <row r="608" spans="2:7" s="261" customFormat="1">
      <c r="B608" s="267"/>
      <c r="C608" s="267"/>
      <c r="D608" s="269"/>
      <c r="E608" s="268"/>
      <c r="F608" s="267"/>
      <c r="G608" s="266"/>
    </row>
    <row r="609" spans="2:7" s="261" customFormat="1">
      <c r="B609" s="267"/>
      <c r="C609" s="267"/>
      <c r="D609" s="269"/>
      <c r="E609" s="268"/>
      <c r="F609" s="267"/>
      <c r="G609" s="266"/>
    </row>
    <row r="610" spans="2:7" s="261" customFormat="1">
      <c r="B610" s="267"/>
      <c r="C610" s="267"/>
      <c r="D610" s="269"/>
      <c r="E610" s="268"/>
      <c r="F610" s="267"/>
      <c r="G610" s="266"/>
    </row>
    <row r="611" spans="2:7" s="261" customFormat="1">
      <c r="B611" s="267"/>
      <c r="C611" s="267"/>
      <c r="D611" s="269"/>
      <c r="E611" s="268"/>
      <c r="F611" s="267"/>
      <c r="G611" s="266"/>
    </row>
    <row r="612" spans="2:7" s="261" customFormat="1">
      <c r="B612" s="267"/>
      <c r="C612" s="267"/>
      <c r="D612" s="269"/>
      <c r="E612" s="268"/>
      <c r="F612" s="267"/>
      <c r="G612" s="266"/>
    </row>
    <row r="613" spans="2:7" s="261" customFormat="1">
      <c r="B613" s="267"/>
      <c r="C613" s="267"/>
      <c r="D613" s="269"/>
      <c r="E613" s="268"/>
      <c r="F613" s="267"/>
      <c r="G613" s="266"/>
    </row>
    <row r="614" spans="2:7" s="261" customFormat="1">
      <c r="B614" s="267"/>
      <c r="C614" s="267"/>
      <c r="D614" s="269"/>
      <c r="E614" s="268"/>
      <c r="F614" s="267"/>
      <c r="G614" s="266"/>
    </row>
    <row r="615" spans="2:7" s="261" customFormat="1">
      <c r="B615" s="267"/>
      <c r="C615" s="267"/>
      <c r="D615" s="269"/>
      <c r="E615" s="268"/>
      <c r="F615" s="267"/>
      <c r="G615" s="266"/>
    </row>
    <row r="616" spans="2:7" s="261" customFormat="1">
      <c r="B616" s="267"/>
      <c r="C616" s="267"/>
      <c r="D616" s="269"/>
      <c r="E616" s="268"/>
      <c r="F616" s="267"/>
      <c r="G616" s="266"/>
    </row>
    <row r="617" spans="2:7" s="261" customFormat="1">
      <c r="B617" s="267"/>
      <c r="C617" s="267"/>
      <c r="D617" s="269"/>
      <c r="E617" s="268"/>
      <c r="F617" s="267"/>
      <c r="G617" s="266"/>
    </row>
    <row r="618" spans="2:7" s="261" customFormat="1">
      <c r="B618" s="267"/>
      <c r="C618" s="267"/>
      <c r="D618" s="269"/>
      <c r="E618" s="268"/>
      <c r="F618" s="267"/>
      <c r="G618" s="266"/>
    </row>
    <row r="619" spans="2:7" s="261" customFormat="1">
      <c r="B619" s="267"/>
      <c r="C619" s="267"/>
      <c r="D619" s="269"/>
      <c r="E619" s="268"/>
      <c r="F619" s="267"/>
      <c r="G619" s="266"/>
    </row>
    <row r="620" spans="2:7" s="261" customFormat="1">
      <c r="B620" s="267"/>
      <c r="C620" s="267"/>
      <c r="D620" s="269"/>
      <c r="E620" s="268"/>
      <c r="F620" s="267"/>
      <c r="G620" s="266"/>
    </row>
    <row r="621" spans="2:7" s="261" customFormat="1">
      <c r="B621" s="267"/>
      <c r="C621" s="267"/>
      <c r="D621" s="269"/>
      <c r="E621" s="268"/>
      <c r="F621" s="267"/>
      <c r="G621" s="266"/>
    </row>
    <row r="622" spans="2:7" s="261" customFormat="1">
      <c r="B622" s="267"/>
      <c r="C622" s="267"/>
      <c r="D622" s="269"/>
      <c r="E622" s="268"/>
      <c r="F622" s="267"/>
      <c r="G622" s="266"/>
    </row>
    <row r="623" spans="2:7" s="261" customFormat="1">
      <c r="B623" s="267"/>
      <c r="C623" s="267"/>
      <c r="D623" s="269"/>
      <c r="E623" s="268"/>
      <c r="F623" s="267"/>
      <c r="G623" s="266"/>
    </row>
    <row r="624" spans="2:7" s="261" customFormat="1">
      <c r="B624" s="267"/>
      <c r="C624" s="267"/>
      <c r="D624" s="269"/>
      <c r="E624" s="268"/>
      <c r="F624" s="267"/>
      <c r="G624" s="266"/>
    </row>
    <row r="625" spans="2:7" s="261" customFormat="1">
      <c r="B625" s="267"/>
      <c r="C625" s="267"/>
      <c r="D625" s="269"/>
      <c r="E625" s="268"/>
      <c r="F625" s="267"/>
      <c r="G625" s="266"/>
    </row>
    <row r="626" spans="2:7" s="261" customFormat="1">
      <c r="B626" s="267"/>
      <c r="C626" s="267"/>
      <c r="D626" s="269"/>
      <c r="E626" s="268"/>
      <c r="F626" s="267"/>
      <c r="G626" s="266"/>
    </row>
    <row r="627" spans="2:7" s="261" customFormat="1">
      <c r="B627" s="267"/>
      <c r="C627" s="267"/>
      <c r="D627" s="269"/>
      <c r="E627" s="268"/>
      <c r="F627" s="267"/>
      <c r="G627" s="266"/>
    </row>
    <row r="628" spans="2:7" s="261" customFormat="1">
      <c r="B628" s="267"/>
      <c r="C628" s="267"/>
      <c r="D628" s="269"/>
      <c r="E628" s="268"/>
      <c r="F628" s="267"/>
      <c r="G628" s="266"/>
    </row>
    <row r="629" spans="2:7" s="261" customFormat="1">
      <c r="B629" s="267"/>
      <c r="C629" s="267"/>
      <c r="D629" s="269"/>
      <c r="E629" s="268"/>
      <c r="F629" s="267"/>
      <c r="G629" s="266"/>
    </row>
    <row r="630" spans="2:7" s="261" customFormat="1">
      <c r="B630" s="267"/>
      <c r="C630" s="267"/>
      <c r="D630" s="269"/>
      <c r="E630" s="268"/>
      <c r="F630" s="267"/>
      <c r="G630" s="266"/>
    </row>
    <row r="631" spans="2:7" s="261" customFormat="1">
      <c r="B631" s="267"/>
      <c r="C631" s="267"/>
      <c r="D631" s="269"/>
      <c r="E631" s="268"/>
      <c r="F631" s="267"/>
      <c r="G631" s="266"/>
    </row>
    <row r="632" spans="2:7" s="261" customFormat="1">
      <c r="B632" s="267"/>
      <c r="C632" s="267"/>
      <c r="D632" s="269"/>
      <c r="E632" s="268"/>
      <c r="F632" s="267"/>
      <c r="G632" s="266"/>
    </row>
    <row r="633" spans="2:7" s="261" customFormat="1">
      <c r="B633" s="267"/>
      <c r="C633" s="267"/>
      <c r="D633" s="269"/>
      <c r="E633" s="268"/>
      <c r="F633" s="267"/>
      <c r="G633" s="266"/>
    </row>
    <row r="634" spans="2:7" s="261" customFormat="1">
      <c r="B634" s="267"/>
      <c r="C634" s="267"/>
      <c r="D634" s="269"/>
      <c r="E634" s="268"/>
      <c r="F634" s="267"/>
      <c r="G634" s="266"/>
    </row>
    <row r="635" spans="2:7" s="261" customFormat="1">
      <c r="B635" s="267"/>
      <c r="C635" s="267"/>
      <c r="D635" s="269"/>
      <c r="E635" s="268"/>
      <c r="F635" s="267"/>
      <c r="G635" s="266"/>
    </row>
    <row r="636" spans="2:7" s="261" customFormat="1">
      <c r="B636" s="267"/>
      <c r="C636" s="267"/>
      <c r="D636" s="269"/>
      <c r="E636" s="268"/>
      <c r="F636" s="267"/>
      <c r="G636" s="266"/>
    </row>
    <row r="637" spans="2:7" s="261" customFormat="1">
      <c r="B637" s="267"/>
      <c r="C637" s="267"/>
      <c r="D637" s="269"/>
      <c r="E637" s="268"/>
      <c r="F637" s="267"/>
      <c r="G637" s="266"/>
    </row>
    <row r="638" spans="2:7" s="261" customFormat="1">
      <c r="B638" s="267"/>
      <c r="C638" s="267"/>
      <c r="D638" s="269"/>
      <c r="E638" s="268"/>
      <c r="F638" s="267"/>
      <c r="G638" s="266"/>
    </row>
    <row r="639" spans="2:7" s="261" customFormat="1">
      <c r="B639" s="267"/>
      <c r="C639" s="267"/>
      <c r="D639" s="269"/>
      <c r="E639" s="268"/>
      <c r="F639" s="267"/>
      <c r="G639" s="266"/>
    </row>
    <row r="640" spans="2:7" s="261" customFormat="1">
      <c r="B640" s="267"/>
      <c r="C640" s="267"/>
      <c r="D640" s="269"/>
      <c r="E640" s="268"/>
      <c r="F640" s="267"/>
      <c r="G640" s="266"/>
    </row>
    <row r="641" spans="2:7" s="261" customFormat="1">
      <c r="B641" s="267"/>
      <c r="C641" s="267"/>
      <c r="D641" s="269"/>
      <c r="E641" s="268"/>
      <c r="F641" s="267"/>
      <c r="G641" s="266"/>
    </row>
    <row r="642" spans="2:7" s="261" customFormat="1">
      <c r="B642" s="267"/>
      <c r="C642" s="267"/>
      <c r="D642" s="269"/>
      <c r="E642" s="268"/>
      <c r="F642" s="267"/>
      <c r="G642" s="266"/>
    </row>
    <row r="643" spans="2:7" s="261" customFormat="1">
      <c r="B643" s="267"/>
      <c r="C643" s="267"/>
      <c r="D643" s="269"/>
      <c r="E643" s="268"/>
      <c r="F643" s="267"/>
      <c r="G643" s="266"/>
    </row>
    <row r="644" spans="2:7" s="261" customFormat="1">
      <c r="B644" s="267"/>
      <c r="C644" s="267"/>
      <c r="D644" s="269"/>
      <c r="E644" s="268"/>
      <c r="F644" s="267"/>
      <c r="G644" s="266"/>
    </row>
    <row r="645" spans="2:7" s="261" customFormat="1">
      <c r="B645" s="267"/>
      <c r="C645" s="267"/>
      <c r="D645" s="269"/>
      <c r="E645" s="268"/>
      <c r="F645" s="267"/>
      <c r="G645" s="266"/>
    </row>
    <row r="646" spans="2:7" s="261" customFormat="1">
      <c r="B646" s="267"/>
      <c r="C646" s="267"/>
      <c r="D646" s="269"/>
      <c r="E646" s="268"/>
      <c r="F646" s="267"/>
      <c r="G646" s="266"/>
    </row>
    <row r="647" spans="2:7" s="261" customFormat="1">
      <c r="B647" s="267"/>
      <c r="C647" s="267"/>
      <c r="D647" s="269"/>
      <c r="E647" s="268"/>
      <c r="F647" s="267"/>
      <c r="G647" s="266"/>
    </row>
    <row r="648" spans="2:7" s="261" customFormat="1">
      <c r="B648" s="267"/>
      <c r="C648" s="267"/>
      <c r="D648" s="269"/>
      <c r="E648" s="268"/>
      <c r="F648" s="267"/>
      <c r="G648" s="266"/>
    </row>
    <row r="649" spans="2:7" s="261" customFormat="1">
      <c r="B649" s="267"/>
      <c r="C649" s="267"/>
      <c r="D649" s="269"/>
      <c r="E649" s="268"/>
      <c r="F649" s="267"/>
      <c r="G649" s="266"/>
    </row>
    <row r="650" spans="2:7" s="261" customFormat="1">
      <c r="B650" s="267"/>
      <c r="C650" s="267"/>
      <c r="D650" s="269"/>
      <c r="E650" s="268"/>
      <c r="F650" s="267"/>
      <c r="G650" s="266"/>
    </row>
    <row r="651" spans="2:7" s="261" customFormat="1">
      <c r="B651" s="267"/>
      <c r="C651" s="267"/>
      <c r="D651" s="269"/>
      <c r="E651" s="268"/>
      <c r="F651" s="267"/>
      <c r="G651" s="266"/>
    </row>
    <row r="652" spans="2:7" s="261" customFormat="1">
      <c r="B652" s="267"/>
      <c r="C652" s="267"/>
      <c r="D652" s="269"/>
      <c r="E652" s="268"/>
      <c r="F652" s="267"/>
      <c r="G652" s="266"/>
    </row>
    <row r="653" spans="2:7" s="261" customFormat="1">
      <c r="B653" s="267"/>
      <c r="C653" s="267"/>
      <c r="D653" s="269"/>
      <c r="E653" s="268"/>
      <c r="F653" s="267"/>
      <c r="G653" s="266"/>
    </row>
    <row r="654" spans="2:7" s="261" customFormat="1">
      <c r="B654" s="267"/>
      <c r="C654" s="267"/>
      <c r="D654" s="269"/>
      <c r="E654" s="268"/>
      <c r="F654" s="267"/>
      <c r="G654" s="266"/>
    </row>
    <row r="655" spans="2:7" s="261" customFormat="1">
      <c r="B655" s="267"/>
      <c r="C655" s="267"/>
      <c r="D655" s="269"/>
      <c r="E655" s="268"/>
      <c r="F655" s="267"/>
      <c r="G655" s="266"/>
    </row>
    <row r="656" spans="2:7" s="261" customFormat="1">
      <c r="B656" s="267"/>
      <c r="C656" s="267"/>
      <c r="D656" s="269"/>
      <c r="E656" s="268"/>
      <c r="F656" s="267"/>
      <c r="G656" s="266"/>
    </row>
    <row r="657" spans="2:7" s="261" customFormat="1">
      <c r="B657" s="267"/>
      <c r="C657" s="267"/>
      <c r="D657" s="269"/>
      <c r="E657" s="268"/>
      <c r="F657" s="267"/>
      <c r="G657" s="266"/>
    </row>
    <row r="658" spans="2:7" s="261" customFormat="1">
      <c r="B658" s="267"/>
      <c r="C658" s="267"/>
      <c r="D658" s="269"/>
      <c r="E658" s="268"/>
      <c r="F658" s="267"/>
      <c r="G658" s="266"/>
    </row>
    <row r="659" spans="2:7" s="261" customFormat="1">
      <c r="B659" s="267"/>
      <c r="C659" s="267"/>
      <c r="D659" s="269"/>
      <c r="E659" s="268"/>
      <c r="F659" s="267"/>
      <c r="G659" s="266"/>
    </row>
    <row r="660" spans="2:7" s="261" customFormat="1">
      <c r="B660" s="267"/>
      <c r="C660" s="267"/>
      <c r="D660" s="269"/>
      <c r="E660" s="268"/>
      <c r="F660" s="267"/>
      <c r="G660" s="266"/>
    </row>
    <row r="661" spans="2:7" s="261" customFormat="1">
      <c r="B661" s="267"/>
      <c r="C661" s="267"/>
      <c r="D661" s="269"/>
      <c r="E661" s="268"/>
      <c r="F661" s="267"/>
      <c r="G661" s="266"/>
    </row>
    <row r="662" spans="2:7" s="261" customFormat="1">
      <c r="B662" s="267"/>
      <c r="C662" s="267"/>
      <c r="D662" s="269"/>
      <c r="E662" s="268"/>
      <c r="F662" s="267"/>
      <c r="G662" s="266"/>
    </row>
    <row r="663" spans="2:7" s="261" customFormat="1">
      <c r="B663" s="267"/>
      <c r="C663" s="267"/>
      <c r="D663" s="269"/>
      <c r="E663" s="268"/>
      <c r="F663" s="267"/>
      <c r="G663" s="266"/>
    </row>
    <row r="664" spans="2:7" s="261" customFormat="1">
      <c r="B664" s="267"/>
      <c r="C664" s="267"/>
      <c r="D664" s="269"/>
      <c r="E664" s="268"/>
      <c r="F664" s="267"/>
      <c r="G664" s="266"/>
    </row>
    <row r="665" spans="2:7" s="261" customFormat="1">
      <c r="B665" s="267"/>
      <c r="C665" s="267"/>
      <c r="D665" s="269"/>
      <c r="E665" s="268"/>
      <c r="F665" s="267"/>
      <c r="G665" s="266"/>
    </row>
    <row r="666" spans="2:7" s="261" customFormat="1">
      <c r="B666" s="267"/>
      <c r="C666" s="267"/>
      <c r="D666" s="269"/>
      <c r="E666" s="268"/>
      <c r="F666" s="267"/>
      <c r="G666" s="266"/>
    </row>
    <row r="667" spans="2:7" s="261" customFormat="1">
      <c r="B667" s="267"/>
      <c r="C667" s="267"/>
      <c r="D667" s="269"/>
      <c r="E667" s="268"/>
      <c r="F667" s="267"/>
      <c r="G667" s="266"/>
    </row>
    <row r="668" spans="2:7" s="261" customFormat="1">
      <c r="B668" s="267"/>
      <c r="C668" s="267"/>
      <c r="D668" s="269"/>
      <c r="E668" s="268"/>
      <c r="F668" s="267"/>
      <c r="G668" s="266"/>
    </row>
    <row r="669" spans="2:7" s="261" customFormat="1">
      <c r="B669" s="267"/>
      <c r="C669" s="267"/>
      <c r="D669" s="269"/>
      <c r="E669" s="268"/>
      <c r="F669" s="267"/>
      <c r="G669" s="266"/>
    </row>
    <row r="670" spans="2:7" s="261" customFormat="1">
      <c r="B670" s="267"/>
      <c r="C670" s="267"/>
      <c r="D670" s="269"/>
      <c r="E670" s="268"/>
      <c r="F670" s="267"/>
      <c r="G670" s="266"/>
    </row>
    <row r="671" spans="2:7" s="261" customFormat="1">
      <c r="B671" s="267"/>
      <c r="C671" s="267"/>
      <c r="D671" s="269"/>
      <c r="E671" s="268"/>
      <c r="F671" s="267"/>
      <c r="G671" s="266"/>
    </row>
    <row r="672" spans="2:7" s="261" customFormat="1">
      <c r="B672" s="267"/>
      <c r="C672" s="267"/>
      <c r="D672" s="269"/>
      <c r="E672" s="268"/>
      <c r="F672" s="267"/>
      <c r="G672" s="266"/>
    </row>
    <row r="673" spans="2:7" s="261" customFormat="1">
      <c r="B673" s="267"/>
      <c r="C673" s="267"/>
      <c r="D673" s="269"/>
      <c r="E673" s="268"/>
      <c r="F673" s="267"/>
      <c r="G673" s="266"/>
    </row>
    <row r="674" spans="2:7" s="261" customFormat="1">
      <c r="B674" s="267"/>
      <c r="C674" s="267"/>
      <c r="D674" s="269"/>
      <c r="E674" s="268"/>
      <c r="F674" s="267"/>
      <c r="G674" s="266"/>
    </row>
    <row r="675" spans="2:7" s="261" customFormat="1">
      <c r="B675" s="267"/>
      <c r="C675" s="267"/>
      <c r="D675" s="269"/>
      <c r="E675" s="268"/>
      <c r="F675" s="267"/>
      <c r="G675" s="266"/>
    </row>
    <row r="676" spans="2:7" s="261" customFormat="1">
      <c r="B676" s="267"/>
      <c r="C676" s="267"/>
      <c r="D676" s="269"/>
      <c r="E676" s="268"/>
      <c r="F676" s="267"/>
      <c r="G676" s="266"/>
    </row>
    <row r="677" spans="2:7" s="261" customFormat="1">
      <c r="B677" s="267"/>
      <c r="C677" s="267"/>
      <c r="D677" s="269"/>
      <c r="E677" s="268"/>
      <c r="F677" s="267"/>
      <c r="G677" s="266"/>
    </row>
    <row r="678" spans="2:7" s="261" customFormat="1">
      <c r="B678" s="267"/>
      <c r="C678" s="267"/>
      <c r="D678" s="269"/>
      <c r="E678" s="268"/>
      <c r="F678" s="267"/>
      <c r="G678" s="266"/>
    </row>
    <row r="679" spans="2:7" s="261" customFormat="1">
      <c r="B679" s="267"/>
      <c r="C679" s="267"/>
      <c r="D679" s="269"/>
      <c r="E679" s="268"/>
      <c r="F679" s="267"/>
      <c r="G679" s="266"/>
    </row>
    <row r="680" spans="2:7" s="261" customFormat="1">
      <c r="B680" s="267"/>
      <c r="C680" s="267"/>
      <c r="D680" s="269"/>
      <c r="E680" s="268"/>
      <c r="F680" s="267"/>
      <c r="G680" s="266"/>
    </row>
    <row r="681" spans="2:7" s="261" customFormat="1">
      <c r="B681" s="267"/>
      <c r="C681" s="267"/>
      <c r="D681" s="269"/>
      <c r="E681" s="268"/>
      <c r="F681" s="267"/>
      <c r="G681" s="266"/>
    </row>
    <row r="682" spans="2:7" s="261" customFormat="1">
      <c r="B682" s="267"/>
      <c r="C682" s="267"/>
      <c r="D682" s="269"/>
      <c r="E682" s="268"/>
      <c r="F682" s="267"/>
      <c r="G682" s="266"/>
    </row>
    <row r="683" spans="2:7" s="261" customFormat="1">
      <c r="B683" s="267"/>
      <c r="C683" s="267"/>
      <c r="D683" s="269"/>
      <c r="E683" s="268"/>
      <c r="F683" s="267"/>
      <c r="G683" s="266"/>
    </row>
    <row r="684" spans="2:7" s="261" customFormat="1">
      <c r="B684" s="267"/>
      <c r="C684" s="267"/>
      <c r="D684" s="269"/>
      <c r="E684" s="268"/>
      <c r="F684" s="267"/>
      <c r="G684" s="266"/>
    </row>
    <row r="685" spans="2:7" s="261" customFormat="1">
      <c r="B685" s="267"/>
      <c r="C685" s="267"/>
      <c r="D685" s="269"/>
      <c r="E685" s="268"/>
      <c r="F685" s="267"/>
      <c r="G685" s="266"/>
    </row>
    <row r="686" spans="2:7" s="261" customFormat="1">
      <c r="B686" s="267"/>
      <c r="C686" s="267"/>
      <c r="D686" s="269"/>
      <c r="E686" s="268"/>
      <c r="F686" s="267"/>
      <c r="G686" s="266"/>
    </row>
    <row r="687" spans="2:7" s="261" customFormat="1">
      <c r="B687" s="267"/>
      <c r="C687" s="267"/>
      <c r="D687" s="269"/>
      <c r="E687" s="268"/>
      <c r="F687" s="267"/>
      <c r="G687" s="266"/>
    </row>
    <row r="688" spans="2:7" s="261" customFormat="1">
      <c r="B688" s="267"/>
      <c r="C688" s="267"/>
      <c r="D688" s="269"/>
      <c r="E688" s="268"/>
      <c r="F688" s="267"/>
      <c r="G688" s="266"/>
    </row>
    <row r="689" spans="2:7" s="261" customFormat="1">
      <c r="B689" s="267"/>
      <c r="C689" s="267"/>
      <c r="D689" s="269"/>
      <c r="E689" s="268"/>
      <c r="F689" s="267"/>
      <c r="G689" s="266"/>
    </row>
    <row r="690" spans="2:7" s="261" customFormat="1">
      <c r="B690" s="267"/>
      <c r="C690" s="267"/>
      <c r="D690" s="269"/>
      <c r="E690" s="268"/>
      <c r="F690" s="267"/>
      <c r="G690" s="266"/>
    </row>
    <row r="691" spans="2:7" s="261" customFormat="1">
      <c r="B691" s="267"/>
      <c r="C691" s="267"/>
      <c r="D691" s="269"/>
      <c r="E691" s="268"/>
      <c r="F691" s="267"/>
      <c r="G691" s="266"/>
    </row>
    <row r="692" spans="2:7" s="261" customFormat="1">
      <c r="B692" s="267"/>
      <c r="C692" s="267"/>
      <c r="D692" s="269"/>
      <c r="E692" s="268"/>
      <c r="F692" s="267"/>
      <c r="G692" s="266"/>
    </row>
    <row r="693" spans="2:7" s="261" customFormat="1">
      <c r="B693" s="267"/>
      <c r="C693" s="267"/>
      <c r="D693" s="269"/>
      <c r="E693" s="268"/>
      <c r="F693" s="267"/>
      <c r="G693" s="266"/>
    </row>
    <row r="694" spans="2:7" s="261" customFormat="1">
      <c r="B694" s="267"/>
      <c r="C694" s="267"/>
      <c r="D694" s="269"/>
      <c r="E694" s="268"/>
      <c r="F694" s="267"/>
      <c r="G694" s="266"/>
    </row>
    <row r="695" spans="2:7" s="261" customFormat="1">
      <c r="B695" s="267"/>
      <c r="C695" s="267"/>
      <c r="D695" s="269"/>
      <c r="E695" s="268"/>
      <c r="F695" s="267"/>
      <c r="G695" s="266"/>
    </row>
    <row r="696" spans="2:7" s="261" customFormat="1">
      <c r="B696" s="267"/>
      <c r="C696" s="267"/>
      <c r="D696" s="269"/>
      <c r="E696" s="268"/>
      <c r="F696" s="267"/>
      <c r="G696" s="266"/>
    </row>
    <row r="697" spans="2:7" s="261" customFormat="1">
      <c r="B697" s="267"/>
      <c r="C697" s="267"/>
      <c r="D697" s="269"/>
      <c r="E697" s="268"/>
      <c r="F697" s="267"/>
      <c r="G697" s="266"/>
    </row>
    <row r="698" spans="2:7" s="261" customFormat="1">
      <c r="B698" s="267"/>
      <c r="C698" s="267"/>
      <c r="D698" s="269"/>
      <c r="E698" s="268"/>
      <c r="F698" s="267"/>
      <c r="G698" s="266"/>
    </row>
    <row r="699" spans="2:7" s="261" customFormat="1">
      <c r="B699" s="267"/>
      <c r="C699" s="267"/>
      <c r="D699" s="269"/>
      <c r="E699" s="268"/>
      <c r="F699" s="267"/>
      <c r="G699" s="266"/>
    </row>
    <row r="700" spans="2:7" s="261" customFormat="1">
      <c r="B700" s="267"/>
      <c r="C700" s="267"/>
      <c r="D700" s="269"/>
      <c r="E700" s="268"/>
      <c r="F700" s="267"/>
      <c r="G700" s="266"/>
    </row>
    <row r="701" spans="2:7" s="261" customFormat="1">
      <c r="B701" s="267"/>
      <c r="C701" s="267"/>
      <c r="D701" s="269"/>
      <c r="E701" s="268"/>
      <c r="F701" s="267"/>
      <c r="G701" s="266"/>
    </row>
    <row r="702" spans="2:7" s="261" customFormat="1">
      <c r="B702" s="267"/>
      <c r="C702" s="267"/>
      <c r="D702" s="269"/>
      <c r="E702" s="268"/>
      <c r="F702" s="267"/>
      <c r="G702" s="266"/>
    </row>
    <row r="703" spans="2:7" s="261" customFormat="1">
      <c r="B703" s="267"/>
      <c r="C703" s="267"/>
      <c r="D703" s="269"/>
      <c r="E703" s="268"/>
      <c r="F703" s="267"/>
      <c r="G703" s="266"/>
    </row>
    <row r="704" spans="2:7" s="261" customFormat="1">
      <c r="B704" s="267"/>
      <c r="C704" s="267"/>
      <c r="D704" s="269"/>
      <c r="E704" s="268"/>
      <c r="F704" s="267"/>
      <c r="G704" s="266"/>
    </row>
    <row r="705" spans="2:7" s="261" customFormat="1">
      <c r="B705" s="267"/>
      <c r="C705" s="267"/>
      <c r="D705" s="269"/>
      <c r="E705" s="268"/>
      <c r="F705" s="267"/>
      <c r="G705" s="266"/>
    </row>
    <row r="706" spans="2:7" s="261" customFormat="1">
      <c r="B706" s="267"/>
      <c r="C706" s="267"/>
      <c r="D706" s="269"/>
      <c r="E706" s="268"/>
      <c r="F706" s="267"/>
      <c r="G706" s="266"/>
    </row>
    <row r="707" spans="2:7" s="261" customFormat="1">
      <c r="B707" s="267"/>
      <c r="C707" s="267"/>
      <c r="D707" s="269"/>
      <c r="E707" s="268"/>
      <c r="F707" s="267"/>
      <c r="G707" s="266"/>
    </row>
    <row r="708" spans="2:7" s="261" customFormat="1">
      <c r="B708" s="267"/>
      <c r="C708" s="267"/>
      <c r="D708" s="269"/>
      <c r="E708" s="268"/>
      <c r="F708" s="267"/>
      <c r="G708" s="266"/>
    </row>
    <row r="709" spans="2:7" s="261" customFormat="1">
      <c r="B709" s="267"/>
      <c r="C709" s="267"/>
      <c r="D709" s="269"/>
      <c r="E709" s="268"/>
      <c r="F709" s="267"/>
      <c r="G709" s="266"/>
    </row>
    <row r="710" spans="2:7" s="261" customFormat="1">
      <c r="B710" s="267"/>
      <c r="C710" s="267"/>
      <c r="D710" s="269"/>
      <c r="E710" s="268"/>
      <c r="F710" s="267"/>
      <c r="G710" s="266"/>
    </row>
    <row r="711" spans="2:7" s="261" customFormat="1">
      <c r="B711" s="267"/>
      <c r="C711" s="267"/>
      <c r="D711" s="269"/>
      <c r="E711" s="268"/>
      <c r="F711" s="267"/>
      <c r="G711" s="266"/>
    </row>
    <row r="712" spans="2:7" s="261" customFormat="1">
      <c r="B712" s="267"/>
      <c r="C712" s="267"/>
      <c r="D712" s="269"/>
      <c r="E712" s="268"/>
      <c r="F712" s="267"/>
      <c r="G712" s="266"/>
    </row>
    <row r="713" spans="2:7" s="261" customFormat="1">
      <c r="B713" s="267"/>
      <c r="C713" s="267"/>
      <c r="D713" s="269"/>
      <c r="E713" s="268"/>
      <c r="F713" s="267"/>
      <c r="G713" s="266"/>
    </row>
    <row r="714" spans="2:7" s="261" customFormat="1">
      <c r="B714" s="267"/>
      <c r="C714" s="267"/>
      <c r="D714" s="269"/>
      <c r="E714" s="268"/>
      <c r="F714" s="267"/>
      <c r="G714" s="266"/>
    </row>
    <row r="715" spans="2:7" s="261" customFormat="1">
      <c r="B715" s="267"/>
      <c r="C715" s="267"/>
      <c r="D715" s="269"/>
      <c r="E715" s="268"/>
      <c r="F715" s="267"/>
      <c r="G715" s="266"/>
    </row>
    <row r="716" spans="2:7" s="261" customFormat="1">
      <c r="B716" s="267"/>
      <c r="C716" s="267"/>
      <c r="D716" s="269"/>
      <c r="E716" s="268"/>
      <c r="F716" s="267"/>
      <c r="G716" s="266"/>
    </row>
    <row r="717" spans="2:7" s="261" customFormat="1">
      <c r="B717" s="267"/>
      <c r="C717" s="267"/>
      <c r="D717" s="269"/>
      <c r="E717" s="268"/>
      <c r="F717" s="267"/>
      <c r="G717" s="266"/>
    </row>
    <row r="718" spans="2:7" s="261" customFormat="1">
      <c r="B718" s="267"/>
      <c r="C718" s="267"/>
      <c r="D718" s="269"/>
      <c r="E718" s="268"/>
      <c r="F718" s="267"/>
      <c r="G718" s="266"/>
    </row>
    <row r="719" spans="2:7" s="261" customFormat="1">
      <c r="B719" s="267"/>
      <c r="C719" s="267"/>
      <c r="D719" s="269"/>
      <c r="E719" s="268"/>
      <c r="F719" s="267"/>
      <c r="G719" s="266"/>
    </row>
    <row r="720" spans="2:7" s="261" customFormat="1">
      <c r="B720" s="267"/>
      <c r="C720" s="267"/>
      <c r="D720" s="269"/>
      <c r="E720" s="268"/>
      <c r="F720" s="267"/>
      <c r="G720" s="266"/>
    </row>
    <row r="721" spans="2:7" s="261" customFormat="1">
      <c r="B721" s="267"/>
      <c r="C721" s="267"/>
      <c r="D721" s="269"/>
      <c r="E721" s="268"/>
      <c r="F721" s="267"/>
      <c r="G721" s="266"/>
    </row>
    <row r="722" spans="2:7" s="261" customFormat="1">
      <c r="B722" s="267"/>
      <c r="C722" s="267"/>
      <c r="D722" s="269"/>
      <c r="E722" s="268"/>
      <c r="F722" s="267"/>
      <c r="G722" s="266"/>
    </row>
    <row r="723" spans="2:7" s="261" customFormat="1">
      <c r="B723" s="267"/>
      <c r="C723" s="267"/>
      <c r="D723" s="269"/>
      <c r="E723" s="268"/>
      <c r="F723" s="267"/>
      <c r="G723" s="266"/>
    </row>
    <row r="724" spans="2:7" s="261" customFormat="1">
      <c r="B724" s="267"/>
      <c r="C724" s="267"/>
      <c r="D724" s="269"/>
      <c r="E724" s="268"/>
      <c r="F724" s="267"/>
      <c r="G724" s="266"/>
    </row>
    <row r="725" spans="2:7" s="261" customFormat="1">
      <c r="B725" s="267"/>
      <c r="C725" s="267"/>
      <c r="D725" s="269"/>
      <c r="E725" s="268"/>
      <c r="F725" s="267"/>
      <c r="G725" s="266"/>
    </row>
    <row r="726" spans="2:7" s="261" customFormat="1">
      <c r="B726" s="267"/>
      <c r="C726" s="267"/>
      <c r="D726" s="269"/>
      <c r="E726" s="268"/>
      <c r="F726" s="267"/>
      <c r="G726" s="266"/>
    </row>
    <row r="727" spans="2:7" s="261" customFormat="1">
      <c r="B727" s="267"/>
      <c r="C727" s="267"/>
      <c r="D727" s="269"/>
      <c r="E727" s="268"/>
      <c r="F727" s="267"/>
      <c r="G727" s="266"/>
    </row>
    <row r="728" spans="2:7" s="261" customFormat="1">
      <c r="B728" s="267"/>
      <c r="C728" s="267"/>
      <c r="D728" s="269"/>
      <c r="E728" s="268"/>
      <c r="F728" s="267"/>
      <c r="G728" s="266"/>
    </row>
    <row r="729" spans="2:7" s="261" customFormat="1">
      <c r="B729" s="267"/>
      <c r="C729" s="267"/>
      <c r="D729" s="269"/>
      <c r="E729" s="268"/>
      <c r="F729" s="267"/>
      <c r="G729" s="266"/>
    </row>
    <row r="730" spans="2:7" s="261" customFormat="1">
      <c r="B730" s="267"/>
      <c r="C730" s="267"/>
      <c r="D730" s="269"/>
      <c r="E730" s="268"/>
      <c r="F730" s="267"/>
      <c r="G730" s="266"/>
    </row>
    <row r="731" spans="2:7" s="261" customFormat="1">
      <c r="B731" s="267"/>
      <c r="C731" s="267"/>
      <c r="D731" s="269"/>
      <c r="E731" s="268"/>
      <c r="F731" s="267"/>
      <c r="G731" s="266"/>
    </row>
    <row r="732" spans="2:7" s="261" customFormat="1">
      <c r="B732" s="267"/>
      <c r="C732" s="267"/>
      <c r="D732" s="269"/>
      <c r="E732" s="268"/>
      <c r="F732" s="267"/>
      <c r="G732" s="266"/>
    </row>
    <row r="733" spans="2:7" s="261" customFormat="1">
      <c r="B733" s="267"/>
      <c r="C733" s="267"/>
      <c r="D733" s="269"/>
      <c r="E733" s="268"/>
      <c r="F733" s="267"/>
      <c r="G733" s="266"/>
    </row>
    <row r="734" spans="2:7" s="261" customFormat="1">
      <c r="B734" s="267"/>
      <c r="C734" s="267"/>
      <c r="D734" s="269"/>
      <c r="E734" s="268"/>
      <c r="F734" s="267"/>
      <c r="G734" s="266"/>
    </row>
    <row r="735" spans="2:7" s="261" customFormat="1">
      <c r="B735" s="267"/>
      <c r="C735" s="267"/>
      <c r="D735" s="269"/>
      <c r="E735" s="268"/>
      <c r="F735" s="267"/>
      <c r="G735" s="266"/>
    </row>
    <row r="736" spans="2:7" s="261" customFormat="1">
      <c r="B736" s="267"/>
      <c r="C736" s="267"/>
      <c r="D736" s="269"/>
      <c r="E736" s="268"/>
      <c r="F736" s="267"/>
      <c r="G736" s="266"/>
    </row>
    <row r="737" spans="2:7" s="261" customFormat="1">
      <c r="B737" s="267"/>
      <c r="C737" s="267"/>
      <c r="D737" s="269"/>
      <c r="E737" s="268"/>
      <c r="F737" s="267"/>
      <c r="G737" s="266"/>
    </row>
    <row r="738" spans="2:7" s="261" customFormat="1">
      <c r="B738" s="267"/>
      <c r="C738" s="267"/>
      <c r="D738" s="269"/>
      <c r="E738" s="268"/>
      <c r="F738" s="267"/>
      <c r="G738" s="266"/>
    </row>
    <row r="739" spans="2:7" s="261" customFormat="1">
      <c r="B739" s="267"/>
      <c r="C739" s="267"/>
      <c r="D739" s="269"/>
      <c r="E739" s="268"/>
      <c r="F739" s="267"/>
      <c r="G739" s="266"/>
    </row>
    <row r="740" spans="2:7" s="261" customFormat="1">
      <c r="B740" s="267"/>
      <c r="C740" s="267"/>
      <c r="D740" s="269"/>
      <c r="E740" s="268"/>
      <c r="F740" s="267"/>
      <c r="G740" s="266"/>
    </row>
  </sheetData>
  <sheetProtection selectLockedCells="1"/>
  <mergeCells count="1">
    <mergeCell ref="C14:G14"/>
  </mergeCells>
  <pageMargins left="0.74803149606299213" right="0.74803149606299213" top="0.98425196850393704" bottom="0.74925595238095233" header="0" footer="0"/>
  <pageSetup paperSize="9" scale="96" orientation="portrait" r:id="rId1"/>
  <rowBreaks count="1" manualBreakCount="1">
    <brk id="1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0"/>
  <sheetViews>
    <sheetView showZeros="0" zoomScaleNormal="100" zoomScaleSheetLayoutView="100" zoomScalePageLayoutView="115" workbookViewId="0">
      <selection activeCell="K20" sqref="K20"/>
    </sheetView>
  </sheetViews>
  <sheetFormatPr defaultRowHeight="15"/>
  <cols>
    <col min="1" max="1" width="3.7109375" style="243" customWidth="1"/>
    <col min="2" max="2" width="45.7109375" style="265" customWidth="1"/>
    <col min="3" max="3" width="7.7109375" style="309" customWidth="1"/>
    <col min="4" max="4" width="5.7109375" style="309" customWidth="1"/>
    <col min="5" max="5" width="10.7109375" style="309" customWidth="1"/>
    <col min="6" max="6" width="3.7109375" style="309" customWidth="1"/>
    <col min="7" max="7" width="11.7109375" style="308" customWidth="1"/>
    <col min="8" max="256" width="9.140625" style="261"/>
    <col min="257" max="257" width="3.7109375" style="261" customWidth="1"/>
    <col min="258" max="258" width="45.7109375" style="261" customWidth="1"/>
    <col min="259" max="259" width="7.7109375" style="261" customWidth="1"/>
    <col min="260" max="260" width="5.7109375" style="261" customWidth="1"/>
    <col min="261" max="261" width="10.7109375" style="261" customWidth="1"/>
    <col min="262" max="262" width="3.7109375" style="261" customWidth="1"/>
    <col min="263" max="263" width="11.7109375" style="261" customWidth="1"/>
    <col min="264" max="512" width="9.140625" style="261"/>
    <col min="513" max="513" width="3.7109375" style="261" customWidth="1"/>
    <col min="514" max="514" width="45.7109375" style="261" customWidth="1"/>
    <col min="515" max="515" width="7.7109375" style="261" customWidth="1"/>
    <col min="516" max="516" width="5.7109375" style="261" customWidth="1"/>
    <col min="517" max="517" width="10.7109375" style="261" customWidth="1"/>
    <col min="518" max="518" width="3.7109375" style="261" customWidth="1"/>
    <col min="519" max="519" width="11.7109375" style="261" customWidth="1"/>
    <col min="520" max="768" width="9.140625" style="261"/>
    <col min="769" max="769" width="3.7109375" style="261" customWidth="1"/>
    <col min="770" max="770" width="45.7109375" style="261" customWidth="1"/>
    <col min="771" max="771" width="7.7109375" style="261" customWidth="1"/>
    <col min="772" max="772" width="5.7109375" style="261" customWidth="1"/>
    <col min="773" max="773" width="10.7109375" style="261" customWidth="1"/>
    <col min="774" max="774" width="3.7109375" style="261" customWidth="1"/>
    <col min="775" max="775" width="11.7109375" style="261" customWidth="1"/>
    <col min="776" max="1024" width="9.140625" style="261"/>
    <col min="1025" max="1025" width="3.7109375" style="261" customWidth="1"/>
    <col min="1026" max="1026" width="45.7109375" style="261" customWidth="1"/>
    <col min="1027" max="1027" width="7.7109375" style="261" customWidth="1"/>
    <col min="1028" max="1028" width="5.7109375" style="261" customWidth="1"/>
    <col min="1029" max="1029" width="10.7109375" style="261" customWidth="1"/>
    <col min="1030" max="1030" width="3.7109375" style="261" customWidth="1"/>
    <col min="1031" max="1031" width="11.7109375" style="261" customWidth="1"/>
    <col min="1032" max="1280" width="9.140625" style="261"/>
    <col min="1281" max="1281" width="3.7109375" style="261" customWidth="1"/>
    <col min="1282" max="1282" width="45.7109375" style="261" customWidth="1"/>
    <col min="1283" max="1283" width="7.7109375" style="261" customWidth="1"/>
    <col min="1284" max="1284" width="5.7109375" style="261" customWidth="1"/>
    <col min="1285" max="1285" width="10.7109375" style="261" customWidth="1"/>
    <col min="1286" max="1286" width="3.7109375" style="261" customWidth="1"/>
    <col min="1287" max="1287" width="11.7109375" style="261" customWidth="1"/>
    <col min="1288" max="1536" width="9.140625" style="261"/>
    <col min="1537" max="1537" width="3.7109375" style="261" customWidth="1"/>
    <col min="1538" max="1538" width="45.7109375" style="261" customWidth="1"/>
    <col min="1539" max="1539" width="7.7109375" style="261" customWidth="1"/>
    <col min="1540" max="1540" width="5.7109375" style="261" customWidth="1"/>
    <col min="1541" max="1541" width="10.7109375" style="261" customWidth="1"/>
    <col min="1542" max="1542" width="3.7109375" style="261" customWidth="1"/>
    <col min="1543" max="1543" width="11.7109375" style="261" customWidth="1"/>
    <col min="1544" max="1792" width="9.140625" style="261"/>
    <col min="1793" max="1793" width="3.7109375" style="261" customWidth="1"/>
    <col min="1794" max="1794" width="45.7109375" style="261" customWidth="1"/>
    <col min="1795" max="1795" width="7.7109375" style="261" customWidth="1"/>
    <col min="1796" max="1796" width="5.7109375" style="261" customWidth="1"/>
    <col min="1797" max="1797" width="10.7109375" style="261" customWidth="1"/>
    <col min="1798" max="1798" width="3.7109375" style="261" customWidth="1"/>
    <col min="1799" max="1799" width="11.7109375" style="261" customWidth="1"/>
    <col min="1800" max="2048" width="9.140625" style="261"/>
    <col min="2049" max="2049" width="3.7109375" style="261" customWidth="1"/>
    <col min="2050" max="2050" width="45.7109375" style="261" customWidth="1"/>
    <col min="2051" max="2051" width="7.7109375" style="261" customWidth="1"/>
    <col min="2052" max="2052" width="5.7109375" style="261" customWidth="1"/>
    <col min="2053" max="2053" width="10.7109375" style="261" customWidth="1"/>
    <col min="2054" max="2054" width="3.7109375" style="261" customWidth="1"/>
    <col min="2055" max="2055" width="11.7109375" style="261" customWidth="1"/>
    <col min="2056" max="2304" width="9.140625" style="261"/>
    <col min="2305" max="2305" width="3.7109375" style="261" customWidth="1"/>
    <col min="2306" max="2306" width="45.7109375" style="261" customWidth="1"/>
    <col min="2307" max="2307" width="7.7109375" style="261" customWidth="1"/>
    <col min="2308" max="2308" width="5.7109375" style="261" customWidth="1"/>
    <col min="2309" max="2309" width="10.7109375" style="261" customWidth="1"/>
    <col min="2310" max="2310" width="3.7109375" style="261" customWidth="1"/>
    <col min="2311" max="2311" width="11.7109375" style="261" customWidth="1"/>
    <col min="2312" max="2560" width="9.140625" style="261"/>
    <col min="2561" max="2561" width="3.7109375" style="261" customWidth="1"/>
    <col min="2562" max="2562" width="45.7109375" style="261" customWidth="1"/>
    <col min="2563" max="2563" width="7.7109375" style="261" customWidth="1"/>
    <col min="2564" max="2564" width="5.7109375" style="261" customWidth="1"/>
    <col min="2565" max="2565" width="10.7109375" style="261" customWidth="1"/>
    <col min="2566" max="2566" width="3.7109375" style="261" customWidth="1"/>
    <col min="2567" max="2567" width="11.7109375" style="261" customWidth="1"/>
    <col min="2568" max="2816" width="9.140625" style="261"/>
    <col min="2817" max="2817" width="3.7109375" style="261" customWidth="1"/>
    <col min="2818" max="2818" width="45.7109375" style="261" customWidth="1"/>
    <col min="2819" max="2819" width="7.7109375" style="261" customWidth="1"/>
    <col min="2820" max="2820" width="5.7109375" style="261" customWidth="1"/>
    <col min="2821" max="2821" width="10.7109375" style="261" customWidth="1"/>
    <col min="2822" max="2822" width="3.7109375" style="261" customWidth="1"/>
    <col min="2823" max="2823" width="11.7109375" style="261" customWidth="1"/>
    <col min="2824" max="3072" width="9.140625" style="261"/>
    <col min="3073" max="3073" width="3.7109375" style="261" customWidth="1"/>
    <col min="3074" max="3074" width="45.7109375" style="261" customWidth="1"/>
    <col min="3075" max="3075" width="7.7109375" style="261" customWidth="1"/>
    <col min="3076" max="3076" width="5.7109375" style="261" customWidth="1"/>
    <col min="3077" max="3077" width="10.7109375" style="261" customWidth="1"/>
    <col min="3078" max="3078" width="3.7109375" style="261" customWidth="1"/>
    <col min="3079" max="3079" width="11.7109375" style="261" customWidth="1"/>
    <col min="3080" max="3328" width="9.140625" style="261"/>
    <col min="3329" max="3329" width="3.7109375" style="261" customWidth="1"/>
    <col min="3330" max="3330" width="45.7109375" style="261" customWidth="1"/>
    <col min="3331" max="3331" width="7.7109375" style="261" customWidth="1"/>
    <col min="3332" max="3332" width="5.7109375" style="261" customWidth="1"/>
    <col min="3333" max="3333" width="10.7109375" style="261" customWidth="1"/>
    <col min="3334" max="3334" width="3.7109375" style="261" customWidth="1"/>
    <col min="3335" max="3335" width="11.7109375" style="261" customWidth="1"/>
    <col min="3336" max="3584" width="9.140625" style="261"/>
    <col min="3585" max="3585" width="3.7109375" style="261" customWidth="1"/>
    <col min="3586" max="3586" width="45.7109375" style="261" customWidth="1"/>
    <col min="3587" max="3587" width="7.7109375" style="261" customWidth="1"/>
    <col min="3588" max="3588" width="5.7109375" style="261" customWidth="1"/>
    <col min="3589" max="3589" width="10.7109375" style="261" customWidth="1"/>
    <col min="3590" max="3590" width="3.7109375" style="261" customWidth="1"/>
    <col min="3591" max="3591" width="11.7109375" style="261" customWidth="1"/>
    <col min="3592" max="3840" width="9.140625" style="261"/>
    <col min="3841" max="3841" width="3.7109375" style="261" customWidth="1"/>
    <col min="3842" max="3842" width="45.7109375" style="261" customWidth="1"/>
    <col min="3843" max="3843" width="7.7109375" style="261" customWidth="1"/>
    <col min="3844" max="3844" width="5.7109375" style="261" customWidth="1"/>
    <col min="3845" max="3845" width="10.7109375" style="261" customWidth="1"/>
    <col min="3846" max="3846" width="3.7109375" style="261" customWidth="1"/>
    <col min="3847" max="3847" width="11.7109375" style="261" customWidth="1"/>
    <col min="3848" max="4096" width="9.140625" style="261"/>
    <col min="4097" max="4097" width="3.7109375" style="261" customWidth="1"/>
    <col min="4098" max="4098" width="45.7109375" style="261" customWidth="1"/>
    <col min="4099" max="4099" width="7.7109375" style="261" customWidth="1"/>
    <col min="4100" max="4100" width="5.7109375" style="261" customWidth="1"/>
    <col min="4101" max="4101" width="10.7109375" style="261" customWidth="1"/>
    <col min="4102" max="4102" width="3.7109375" style="261" customWidth="1"/>
    <col min="4103" max="4103" width="11.7109375" style="261" customWidth="1"/>
    <col min="4104" max="4352" width="9.140625" style="261"/>
    <col min="4353" max="4353" width="3.7109375" style="261" customWidth="1"/>
    <col min="4354" max="4354" width="45.7109375" style="261" customWidth="1"/>
    <col min="4355" max="4355" width="7.7109375" style="261" customWidth="1"/>
    <col min="4356" max="4356" width="5.7109375" style="261" customWidth="1"/>
    <col min="4357" max="4357" width="10.7109375" style="261" customWidth="1"/>
    <col min="4358" max="4358" width="3.7109375" style="261" customWidth="1"/>
    <col min="4359" max="4359" width="11.7109375" style="261" customWidth="1"/>
    <col min="4360" max="4608" width="9.140625" style="261"/>
    <col min="4609" max="4609" width="3.7109375" style="261" customWidth="1"/>
    <col min="4610" max="4610" width="45.7109375" style="261" customWidth="1"/>
    <col min="4611" max="4611" width="7.7109375" style="261" customWidth="1"/>
    <col min="4612" max="4612" width="5.7109375" style="261" customWidth="1"/>
    <col min="4613" max="4613" width="10.7109375" style="261" customWidth="1"/>
    <col min="4614" max="4614" width="3.7109375" style="261" customWidth="1"/>
    <col min="4615" max="4615" width="11.7109375" style="261" customWidth="1"/>
    <col min="4616" max="4864" width="9.140625" style="261"/>
    <col min="4865" max="4865" width="3.7109375" style="261" customWidth="1"/>
    <col min="4866" max="4866" width="45.7109375" style="261" customWidth="1"/>
    <col min="4867" max="4867" width="7.7109375" style="261" customWidth="1"/>
    <col min="4868" max="4868" width="5.7109375" style="261" customWidth="1"/>
    <col min="4869" max="4869" width="10.7109375" style="261" customWidth="1"/>
    <col min="4870" max="4870" width="3.7109375" style="261" customWidth="1"/>
    <col min="4871" max="4871" width="11.7109375" style="261" customWidth="1"/>
    <col min="4872" max="5120" width="9.140625" style="261"/>
    <col min="5121" max="5121" width="3.7109375" style="261" customWidth="1"/>
    <col min="5122" max="5122" width="45.7109375" style="261" customWidth="1"/>
    <col min="5123" max="5123" width="7.7109375" style="261" customWidth="1"/>
    <col min="5124" max="5124" width="5.7109375" style="261" customWidth="1"/>
    <col min="5125" max="5125" width="10.7109375" style="261" customWidth="1"/>
    <col min="5126" max="5126" width="3.7109375" style="261" customWidth="1"/>
    <col min="5127" max="5127" width="11.7109375" style="261" customWidth="1"/>
    <col min="5128" max="5376" width="9.140625" style="261"/>
    <col min="5377" max="5377" width="3.7109375" style="261" customWidth="1"/>
    <col min="5378" max="5378" width="45.7109375" style="261" customWidth="1"/>
    <col min="5379" max="5379" width="7.7109375" style="261" customWidth="1"/>
    <col min="5380" max="5380" width="5.7109375" style="261" customWidth="1"/>
    <col min="5381" max="5381" width="10.7109375" style="261" customWidth="1"/>
    <col min="5382" max="5382" width="3.7109375" style="261" customWidth="1"/>
    <col min="5383" max="5383" width="11.7109375" style="261" customWidth="1"/>
    <col min="5384" max="5632" width="9.140625" style="261"/>
    <col min="5633" max="5633" width="3.7109375" style="261" customWidth="1"/>
    <col min="5634" max="5634" width="45.7109375" style="261" customWidth="1"/>
    <col min="5635" max="5635" width="7.7109375" style="261" customWidth="1"/>
    <col min="5636" max="5636" width="5.7109375" style="261" customWidth="1"/>
    <col min="5637" max="5637" width="10.7109375" style="261" customWidth="1"/>
    <col min="5638" max="5638" width="3.7109375" style="261" customWidth="1"/>
    <col min="5639" max="5639" width="11.7109375" style="261" customWidth="1"/>
    <col min="5640" max="5888" width="9.140625" style="261"/>
    <col min="5889" max="5889" width="3.7109375" style="261" customWidth="1"/>
    <col min="5890" max="5890" width="45.7109375" style="261" customWidth="1"/>
    <col min="5891" max="5891" width="7.7109375" style="261" customWidth="1"/>
    <col min="5892" max="5892" width="5.7109375" style="261" customWidth="1"/>
    <col min="5893" max="5893" width="10.7109375" style="261" customWidth="1"/>
    <col min="5894" max="5894" width="3.7109375" style="261" customWidth="1"/>
    <col min="5895" max="5895" width="11.7109375" style="261" customWidth="1"/>
    <col min="5896" max="6144" width="9.140625" style="261"/>
    <col min="6145" max="6145" width="3.7109375" style="261" customWidth="1"/>
    <col min="6146" max="6146" width="45.7109375" style="261" customWidth="1"/>
    <col min="6147" max="6147" width="7.7109375" style="261" customWidth="1"/>
    <col min="6148" max="6148" width="5.7109375" style="261" customWidth="1"/>
    <col min="6149" max="6149" width="10.7109375" style="261" customWidth="1"/>
    <col min="6150" max="6150" width="3.7109375" style="261" customWidth="1"/>
    <col min="6151" max="6151" width="11.7109375" style="261" customWidth="1"/>
    <col min="6152" max="6400" width="9.140625" style="261"/>
    <col min="6401" max="6401" width="3.7109375" style="261" customWidth="1"/>
    <col min="6402" max="6402" width="45.7109375" style="261" customWidth="1"/>
    <col min="6403" max="6403" width="7.7109375" style="261" customWidth="1"/>
    <col min="6404" max="6404" width="5.7109375" style="261" customWidth="1"/>
    <col min="6405" max="6405" width="10.7109375" style="261" customWidth="1"/>
    <col min="6406" max="6406" width="3.7109375" style="261" customWidth="1"/>
    <col min="6407" max="6407" width="11.7109375" style="261" customWidth="1"/>
    <col min="6408" max="6656" width="9.140625" style="261"/>
    <col min="6657" max="6657" width="3.7109375" style="261" customWidth="1"/>
    <col min="6658" max="6658" width="45.7109375" style="261" customWidth="1"/>
    <col min="6659" max="6659" width="7.7109375" style="261" customWidth="1"/>
    <col min="6660" max="6660" width="5.7109375" style="261" customWidth="1"/>
    <col min="6661" max="6661" width="10.7109375" style="261" customWidth="1"/>
    <col min="6662" max="6662" width="3.7109375" style="261" customWidth="1"/>
    <col min="6663" max="6663" width="11.7109375" style="261" customWidth="1"/>
    <col min="6664" max="6912" width="9.140625" style="261"/>
    <col min="6913" max="6913" width="3.7109375" style="261" customWidth="1"/>
    <col min="6914" max="6914" width="45.7109375" style="261" customWidth="1"/>
    <col min="6915" max="6915" width="7.7109375" style="261" customWidth="1"/>
    <col min="6916" max="6916" width="5.7109375" style="261" customWidth="1"/>
    <col min="6917" max="6917" width="10.7109375" style="261" customWidth="1"/>
    <col min="6918" max="6918" width="3.7109375" style="261" customWidth="1"/>
    <col min="6919" max="6919" width="11.7109375" style="261" customWidth="1"/>
    <col min="6920" max="7168" width="9.140625" style="261"/>
    <col min="7169" max="7169" width="3.7109375" style="261" customWidth="1"/>
    <col min="7170" max="7170" width="45.7109375" style="261" customWidth="1"/>
    <col min="7171" max="7171" width="7.7109375" style="261" customWidth="1"/>
    <col min="7172" max="7172" width="5.7109375" style="261" customWidth="1"/>
    <col min="7173" max="7173" width="10.7109375" style="261" customWidth="1"/>
    <col min="7174" max="7174" width="3.7109375" style="261" customWidth="1"/>
    <col min="7175" max="7175" width="11.7109375" style="261" customWidth="1"/>
    <col min="7176" max="7424" width="9.140625" style="261"/>
    <col min="7425" max="7425" width="3.7109375" style="261" customWidth="1"/>
    <col min="7426" max="7426" width="45.7109375" style="261" customWidth="1"/>
    <col min="7427" max="7427" width="7.7109375" style="261" customWidth="1"/>
    <col min="7428" max="7428" width="5.7109375" style="261" customWidth="1"/>
    <col min="7429" max="7429" width="10.7109375" style="261" customWidth="1"/>
    <col min="7430" max="7430" width="3.7109375" style="261" customWidth="1"/>
    <col min="7431" max="7431" width="11.7109375" style="261" customWidth="1"/>
    <col min="7432" max="7680" width="9.140625" style="261"/>
    <col min="7681" max="7681" width="3.7109375" style="261" customWidth="1"/>
    <col min="7682" max="7682" width="45.7109375" style="261" customWidth="1"/>
    <col min="7683" max="7683" width="7.7109375" style="261" customWidth="1"/>
    <col min="7684" max="7684" width="5.7109375" style="261" customWidth="1"/>
    <col min="7685" max="7685" width="10.7109375" style="261" customWidth="1"/>
    <col min="7686" max="7686" width="3.7109375" style="261" customWidth="1"/>
    <col min="7687" max="7687" width="11.7109375" style="261" customWidth="1"/>
    <col min="7688" max="7936" width="9.140625" style="261"/>
    <col min="7937" max="7937" width="3.7109375" style="261" customWidth="1"/>
    <col min="7938" max="7938" width="45.7109375" style="261" customWidth="1"/>
    <col min="7939" max="7939" width="7.7109375" style="261" customWidth="1"/>
    <col min="7940" max="7940" width="5.7109375" style="261" customWidth="1"/>
    <col min="7941" max="7941" width="10.7109375" style="261" customWidth="1"/>
    <col min="7942" max="7942" width="3.7109375" style="261" customWidth="1"/>
    <col min="7943" max="7943" width="11.7109375" style="261" customWidth="1"/>
    <col min="7944" max="8192" width="9.140625" style="261"/>
    <col min="8193" max="8193" width="3.7109375" style="261" customWidth="1"/>
    <col min="8194" max="8194" width="45.7109375" style="261" customWidth="1"/>
    <col min="8195" max="8195" width="7.7109375" style="261" customWidth="1"/>
    <col min="8196" max="8196" width="5.7109375" style="261" customWidth="1"/>
    <col min="8197" max="8197" width="10.7109375" style="261" customWidth="1"/>
    <col min="8198" max="8198" width="3.7109375" style="261" customWidth="1"/>
    <col min="8199" max="8199" width="11.7109375" style="261" customWidth="1"/>
    <col min="8200" max="8448" width="9.140625" style="261"/>
    <col min="8449" max="8449" width="3.7109375" style="261" customWidth="1"/>
    <col min="8450" max="8450" width="45.7109375" style="261" customWidth="1"/>
    <col min="8451" max="8451" width="7.7109375" style="261" customWidth="1"/>
    <col min="8452" max="8452" width="5.7109375" style="261" customWidth="1"/>
    <col min="8453" max="8453" width="10.7109375" style="261" customWidth="1"/>
    <col min="8454" max="8454" width="3.7109375" style="261" customWidth="1"/>
    <col min="8455" max="8455" width="11.7109375" style="261" customWidth="1"/>
    <col min="8456" max="8704" width="9.140625" style="261"/>
    <col min="8705" max="8705" width="3.7109375" style="261" customWidth="1"/>
    <col min="8706" max="8706" width="45.7109375" style="261" customWidth="1"/>
    <col min="8707" max="8707" width="7.7109375" style="261" customWidth="1"/>
    <col min="8708" max="8708" width="5.7109375" style="261" customWidth="1"/>
    <col min="8709" max="8709" width="10.7109375" style="261" customWidth="1"/>
    <col min="8710" max="8710" width="3.7109375" style="261" customWidth="1"/>
    <col min="8711" max="8711" width="11.7109375" style="261" customWidth="1"/>
    <col min="8712" max="8960" width="9.140625" style="261"/>
    <col min="8961" max="8961" width="3.7109375" style="261" customWidth="1"/>
    <col min="8962" max="8962" width="45.7109375" style="261" customWidth="1"/>
    <col min="8963" max="8963" width="7.7109375" style="261" customWidth="1"/>
    <col min="8964" max="8964" width="5.7109375" style="261" customWidth="1"/>
    <col min="8965" max="8965" width="10.7109375" style="261" customWidth="1"/>
    <col min="8966" max="8966" width="3.7109375" style="261" customWidth="1"/>
    <col min="8967" max="8967" width="11.7109375" style="261" customWidth="1"/>
    <col min="8968" max="9216" width="9.140625" style="261"/>
    <col min="9217" max="9217" width="3.7109375" style="261" customWidth="1"/>
    <col min="9218" max="9218" width="45.7109375" style="261" customWidth="1"/>
    <col min="9219" max="9219" width="7.7109375" style="261" customWidth="1"/>
    <col min="9220" max="9220" width="5.7109375" style="261" customWidth="1"/>
    <col min="9221" max="9221" width="10.7109375" style="261" customWidth="1"/>
    <col min="9222" max="9222" width="3.7109375" style="261" customWidth="1"/>
    <col min="9223" max="9223" width="11.7109375" style="261" customWidth="1"/>
    <col min="9224" max="9472" width="9.140625" style="261"/>
    <col min="9473" max="9473" width="3.7109375" style="261" customWidth="1"/>
    <col min="9474" max="9474" width="45.7109375" style="261" customWidth="1"/>
    <col min="9475" max="9475" width="7.7109375" style="261" customWidth="1"/>
    <col min="9476" max="9476" width="5.7109375" style="261" customWidth="1"/>
    <col min="9477" max="9477" width="10.7109375" style="261" customWidth="1"/>
    <col min="9478" max="9478" width="3.7109375" style="261" customWidth="1"/>
    <col min="9479" max="9479" width="11.7109375" style="261" customWidth="1"/>
    <col min="9480" max="9728" width="9.140625" style="261"/>
    <col min="9729" max="9729" width="3.7109375" style="261" customWidth="1"/>
    <col min="9730" max="9730" width="45.7109375" style="261" customWidth="1"/>
    <col min="9731" max="9731" width="7.7109375" style="261" customWidth="1"/>
    <col min="9732" max="9732" width="5.7109375" style="261" customWidth="1"/>
    <col min="9733" max="9733" width="10.7109375" style="261" customWidth="1"/>
    <col min="9734" max="9734" width="3.7109375" style="261" customWidth="1"/>
    <col min="9735" max="9735" width="11.7109375" style="261" customWidth="1"/>
    <col min="9736" max="9984" width="9.140625" style="261"/>
    <col min="9985" max="9985" width="3.7109375" style="261" customWidth="1"/>
    <col min="9986" max="9986" width="45.7109375" style="261" customWidth="1"/>
    <col min="9987" max="9987" width="7.7109375" style="261" customWidth="1"/>
    <col min="9988" max="9988" width="5.7109375" style="261" customWidth="1"/>
    <col min="9989" max="9989" width="10.7109375" style="261" customWidth="1"/>
    <col min="9990" max="9990" width="3.7109375" style="261" customWidth="1"/>
    <col min="9991" max="9991" width="11.7109375" style="261" customWidth="1"/>
    <col min="9992" max="10240" width="9.140625" style="261"/>
    <col min="10241" max="10241" width="3.7109375" style="261" customWidth="1"/>
    <col min="10242" max="10242" width="45.7109375" style="261" customWidth="1"/>
    <col min="10243" max="10243" width="7.7109375" style="261" customWidth="1"/>
    <col min="10244" max="10244" width="5.7109375" style="261" customWidth="1"/>
    <col min="10245" max="10245" width="10.7109375" style="261" customWidth="1"/>
    <col min="10246" max="10246" width="3.7109375" style="261" customWidth="1"/>
    <col min="10247" max="10247" width="11.7109375" style="261" customWidth="1"/>
    <col min="10248" max="10496" width="9.140625" style="261"/>
    <col min="10497" max="10497" width="3.7109375" style="261" customWidth="1"/>
    <col min="10498" max="10498" width="45.7109375" style="261" customWidth="1"/>
    <col min="10499" max="10499" width="7.7109375" style="261" customWidth="1"/>
    <col min="10500" max="10500" width="5.7109375" style="261" customWidth="1"/>
    <col min="10501" max="10501" width="10.7109375" style="261" customWidth="1"/>
    <col min="10502" max="10502" width="3.7109375" style="261" customWidth="1"/>
    <col min="10503" max="10503" width="11.7109375" style="261" customWidth="1"/>
    <col min="10504" max="10752" width="9.140625" style="261"/>
    <col min="10753" max="10753" width="3.7109375" style="261" customWidth="1"/>
    <col min="10754" max="10754" width="45.7109375" style="261" customWidth="1"/>
    <col min="10755" max="10755" width="7.7109375" style="261" customWidth="1"/>
    <col min="10756" max="10756" width="5.7109375" style="261" customWidth="1"/>
    <col min="10757" max="10757" width="10.7109375" style="261" customWidth="1"/>
    <col min="10758" max="10758" width="3.7109375" style="261" customWidth="1"/>
    <col min="10759" max="10759" width="11.7109375" style="261" customWidth="1"/>
    <col min="10760" max="11008" width="9.140625" style="261"/>
    <col min="11009" max="11009" width="3.7109375" style="261" customWidth="1"/>
    <col min="11010" max="11010" width="45.7109375" style="261" customWidth="1"/>
    <col min="11011" max="11011" width="7.7109375" style="261" customWidth="1"/>
    <col min="11012" max="11012" width="5.7109375" style="261" customWidth="1"/>
    <col min="11013" max="11013" width="10.7109375" style="261" customWidth="1"/>
    <col min="11014" max="11014" width="3.7109375" style="261" customWidth="1"/>
    <col min="11015" max="11015" width="11.7109375" style="261" customWidth="1"/>
    <col min="11016" max="11264" width="9.140625" style="261"/>
    <col min="11265" max="11265" width="3.7109375" style="261" customWidth="1"/>
    <col min="11266" max="11266" width="45.7109375" style="261" customWidth="1"/>
    <col min="11267" max="11267" width="7.7109375" style="261" customWidth="1"/>
    <col min="11268" max="11268" width="5.7109375" style="261" customWidth="1"/>
    <col min="11269" max="11269" width="10.7109375" style="261" customWidth="1"/>
    <col min="11270" max="11270" width="3.7109375" style="261" customWidth="1"/>
    <col min="11271" max="11271" width="11.7109375" style="261" customWidth="1"/>
    <col min="11272" max="11520" width="9.140625" style="261"/>
    <col min="11521" max="11521" width="3.7109375" style="261" customWidth="1"/>
    <col min="11522" max="11522" width="45.7109375" style="261" customWidth="1"/>
    <col min="11523" max="11523" width="7.7109375" style="261" customWidth="1"/>
    <col min="11524" max="11524" width="5.7109375" style="261" customWidth="1"/>
    <col min="11525" max="11525" width="10.7109375" style="261" customWidth="1"/>
    <col min="11526" max="11526" width="3.7109375" style="261" customWidth="1"/>
    <col min="11527" max="11527" width="11.7109375" style="261" customWidth="1"/>
    <col min="11528" max="11776" width="9.140625" style="261"/>
    <col min="11777" max="11777" width="3.7109375" style="261" customWidth="1"/>
    <col min="11778" max="11778" width="45.7109375" style="261" customWidth="1"/>
    <col min="11779" max="11779" width="7.7109375" style="261" customWidth="1"/>
    <col min="11780" max="11780" width="5.7109375" style="261" customWidth="1"/>
    <col min="11781" max="11781" width="10.7109375" style="261" customWidth="1"/>
    <col min="11782" max="11782" width="3.7109375" style="261" customWidth="1"/>
    <col min="11783" max="11783" width="11.7109375" style="261" customWidth="1"/>
    <col min="11784" max="12032" width="9.140625" style="261"/>
    <col min="12033" max="12033" width="3.7109375" style="261" customWidth="1"/>
    <col min="12034" max="12034" width="45.7109375" style="261" customWidth="1"/>
    <col min="12035" max="12035" width="7.7109375" style="261" customWidth="1"/>
    <col min="12036" max="12036" width="5.7109375" style="261" customWidth="1"/>
    <col min="12037" max="12037" width="10.7109375" style="261" customWidth="1"/>
    <col min="12038" max="12038" width="3.7109375" style="261" customWidth="1"/>
    <col min="12039" max="12039" width="11.7109375" style="261" customWidth="1"/>
    <col min="12040" max="12288" width="9.140625" style="261"/>
    <col min="12289" max="12289" width="3.7109375" style="261" customWidth="1"/>
    <col min="12290" max="12290" width="45.7109375" style="261" customWidth="1"/>
    <col min="12291" max="12291" width="7.7109375" style="261" customWidth="1"/>
    <col min="12292" max="12292" width="5.7109375" style="261" customWidth="1"/>
    <col min="12293" max="12293" width="10.7109375" style="261" customWidth="1"/>
    <col min="12294" max="12294" width="3.7109375" style="261" customWidth="1"/>
    <col min="12295" max="12295" width="11.7109375" style="261" customWidth="1"/>
    <col min="12296" max="12544" width="9.140625" style="261"/>
    <col min="12545" max="12545" width="3.7109375" style="261" customWidth="1"/>
    <col min="12546" max="12546" width="45.7109375" style="261" customWidth="1"/>
    <col min="12547" max="12547" width="7.7109375" style="261" customWidth="1"/>
    <col min="12548" max="12548" width="5.7109375" style="261" customWidth="1"/>
    <col min="12549" max="12549" width="10.7109375" style="261" customWidth="1"/>
    <col min="12550" max="12550" width="3.7109375" style="261" customWidth="1"/>
    <col min="12551" max="12551" width="11.7109375" style="261" customWidth="1"/>
    <col min="12552" max="12800" width="9.140625" style="261"/>
    <col min="12801" max="12801" width="3.7109375" style="261" customWidth="1"/>
    <col min="12802" max="12802" width="45.7109375" style="261" customWidth="1"/>
    <col min="12803" max="12803" width="7.7109375" style="261" customWidth="1"/>
    <col min="12804" max="12804" width="5.7109375" style="261" customWidth="1"/>
    <col min="12805" max="12805" width="10.7109375" style="261" customWidth="1"/>
    <col min="12806" max="12806" width="3.7109375" style="261" customWidth="1"/>
    <col min="12807" max="12807" width="11.7109375" style="261" customWidth="1"/>
    <col min="12808" max="13056" width="9.140625" style="261"/>
    <col min="13057" max="13057" width="3.7109375" style="261" customWidth="1"/>
    <col min="13058" max="13058" width="45.7109375" style="261" customWidth="1"/>
    <col min="13059" max="13059" width="7.7109375" style="261" customWidth="1"/>
    <col min="13060" max="13060" width="5.7109375" style="261" customWidth="1"/>
    <col min="13061" max="13061" width="10.7109375" style="261" customWidth="1"/>
    <col min="13062" max="13062" width="3.7109375" style="261" customWidth="1"/>
    <col min="13063" max="13063" width="11.7109375" style="261" customWidth="1"/>
    <col min="13064" max="13312" width="9.140625" style="261"/>
    <col min="13313" max="13313" width="3.7109375" style="261" customWidth="1"/>
    <col min="13314" max="13314" width="45.7109375" style="261" customWidth="1"/>
    <col min="13315" max="13315" width="7.7109375" style="261" customWidth="1"/>
    <col min="13316" max="13316" width="5.7109375" style="261" customWidth="1"/>
    <col min="13317" max="13317" width="10.7109375" style="261" customWidth="1"/>
    <col min="13318" max="13318" width="3.7109375" style="261" customWidth="1"/>
    <col min="13319" max="13319" width="11.7109375" style="261" customWidth="1"/>
    <col min="13320" max="13568" width="9.140625" style="261"/>
    <col min="13569" max="13569" width="3.7109375" style="261" customWidth="1"/>
    <col min="13570" max="13570" width="45.7109375" style="261" customWidth="1"/>
    <col min="13571" max="13571" width="7.7109375" style="261" customWidth="1"/>
    <col min="13572" max="13572" width="5.7109375" style="261" customWidth="1"/>
    <col min="13573" max="13573" width="10.7109375" style="261" customWidth="1"/>
    <col min="13574" max="13574" width="3.7109375" style="261" customWidth="1"/>
    <col min="13575" max="13575" width="11.7109375" style="261" customWidth="1"/>
    <col min="13576" max="13824" width="9.140625" style="261"/>
    <col min="13825" max="13825" width="3.7109375" style="261" customWidth="1"/>
    <col min="13826" max="13826" width="45.7109375" style="261" customWidth="1"/>
    <col min="13827" max="13827" width="7.7109375" style="261" customWidth="1"/>
    <col min="13828" max="13828" width="5.7109375" style="261" customWidth="1"/>
    <col min="13829" max="13829" width="10.7109375" style="261" customWidth="1"/>
    <col min="13830" max="13830" width="3.7109375" style="261" customWidth="1"/>
    <col min="13831" max="13831" width="11.7109375" style="261" customWidth="1"/>
    <col min="13832" max="14080" width="9.140625" style="261"/>
    <col min="14081" max="14081" width="3.7109375" style="261" customWidth="1"/>
    <col min="14082" max="14082" width="45.7109375" style="261" customWidth="1"/>
    <col min="14083" max="14083" width="7.7109375" style="261" customWidth="1"/>
    <col min="14084" max="14084" width="5.7109375" style="261" customWidth="1"/>
    <col min="14085" max="14085" width="10.7109375" style="261" customWidth="1"/>
    <col min="14086" max="14086" width="3.7109375" style="261" customWidth="1"/>
    <col min="14087" max="14087" width="11.7109375" style="261" customWidth="1"/>
    <col min="14088" max="14336" width="9.140625" style="261"/>
    <col min="14337" max="14337" width="3.7109375" style="261" customWidth="1"/>
    <col min="14338" max="14338" width="45.7109375" style="261" customWidth="1"/>
    <col min="14339" max="14339" width="7.7109375" style="261" customWidth="1"/>
    <col min="14340" max="14340" width="5.7109375" style="261" customWidth="1"/>
    <col min="14341" max="14341" width="10.7109375" style="261" customWidth="1"/>
    <col min="14342" max="14342" width="3.7109375" style="261" customWidth="1"/>
    <col min="14343" max="14343" width="11.7109375" style="261" customWidth="1"/>
    <col min="14344" max="14592" width="9.140625" style="261"/>
    <col min="14593" max="14593" width="3.7109375" style="261" customWidth="1"/>
    <col min="14594" max="14594" width="45.7109375" style="261" customWidth="1"/>
    <col min="14595" max="14595" width="7.7109375" style="261" customWidth="1"/>
    <col min="14596" max="14596" width="5.7109375" style="261" customWidth="1"/>
    <col min="14597" max="14597" width="10.7109375" style="261" customWidth="1"/>
    <col min="14598" max="14598" width="3.7109375" style="261" customWidth="1"/>
    <col min="14599" max="14599" width="11.7109375" style="261" customWidth="1"/>
    <col min="14600" max="14848" width="9.140625" style="261"/>
    <col min="14849" max="14849" width="3.7109375" style="261" customWidth="1"/>
    <col min="14850" max="14850" width="45.7109375" style="261" customWidth="1"/>
    <col min="14851" max="14851" width="7.7109375" style="261" customWidth="1"/>
    <col min="14852" max="14852" width="5.7109375" style="261" customWidth="1"/>
    <col min="14853" max="14853" width="10.7109375" style="261" customWidth="1"/>
    <col min="14854" max="14854" width="3.7109375" style="261" customWidth="1"/>
    <col min="14855" max="14855" width="11.7109375" style="261" customWidth="1"/>
    <col min="14856" max="15104" width="9.140625" style="261"/>
    <col min="15105" max="15105" width="3.7109375" style="261" customWidth="1"/>
    <col min="15106" max="15106" width="45.7109375" style="261" customWidth="1"/>
    <col min="15107" max="15107" width="7.7109375" style="261" customWidth="1"/>
    <col min="15108" max="15108" width="5.7109375" style="261" customWidth="1"/>
    <col min="15109" max="15109" width="10.7109375" style="261" customWidth="1"/>
    <col min="15110" max="15110" width="3.7109375" style="261" customWidth="1"/>
    <col min="15111" max="15111" width="11.7109375" style="261" customWidth="1"/>
    <col min="15112" max="15360" width="9.140625" style="261"/>
    <col min="15361" max="15361" width="3.7109375" style="261" customWidth="1"/>
    <col min="15362" max="15362" width="45.7109375" style="261" customWidth="1"/>
    <col min="15363" max="15363" width="7.7109375" style="261" customWidth="1"/>
    <col min="15364" max="15364" width="5.7109375" style="261" customWidth="1"/>
    <col min="15365" max="15365" width="10.7109375" style="261" customWidth="1"/>
    <col min="15366" max="15366" width="3.7109375" style="261" customWidth="1"/>
    <col min="15367" max="15367" width="11.7109375" style="261" customWidth="1"/>
    <col min="15368" max="15616" width="9.140625" style="261"/>
    <col min="15617" max="15617" width="3.7109375" style="261" customWidth="1"/>
    <col min="15618" max="15618" width="45.7109375" style="261" customWidth="1"/>
    <col min="15619" max="15619" width="7.7109375" style="261" customWidth="1"/>
    <col min="15620" max="15620" width="5.7109375" style="261" customWidth="1"/>
    <col min="15621" max="15621" width="10.7109375" style="261" customWidth="1"/>
    <col min="15622" max="15622" width="3.7109375" style="261" customWidth="1"/>
    <col min="15623" max="15623" width="11.7109375" style="261" customWidth="1"/>
    <col min="15624" max="15872" width="9.140625" style="261"/>
    <col min="15873" max="15873" width="3.7109375" style="261" customWidth="1"/>
    <col min="15874" max="15874" width="45.7109375" style="261" customWidth="1"/>
    <col min="15875" max="15875" width="7.7109375" style="261" customWidth="1"/>
    <col min="15876" max="15876" width="5.7109375" style="261" customWidth="1"/>
    <col min="15877" max="15877" width="10.7109375" style="261" customWidth="1"/>
    <col min="15878" max="15878" width="3.7109375" style="261" customWidth="1"/>
    <col min="15879" max="15879" width="11.7109375" style="261" customWidth="1"/>
    <col min="15880" max="16128" width="9.140625" style="261"/>
    <col min="16129" max="16129" width="3.7109375" style="261" customWidth="1"/>
    <col min="16130" max="16130" width="45.7109375" style="261" customWidth="1"/>
    <col min="16131" max="16131" width="7.7109375" style="261" customWidth="1"/>
    <col min="16132" max="16132" width="5.7109375" style="261" customWidth="1"/>
    <col min="16133" max="16133" width="10.7109375" style="261" customWidth="1"/>
    <col min="16134" max="16134" width="3.7109375" style="261" customWidth="1"/>
    <col min="16135" max="16135" width="11.7109375" style="261" customWidth="1"/>
    <col min="16136" max="16384" width="9.140625" style="261"/>
  </cols>
  <sheetData>
    <row r="2" spans="1:8">
      <c r="A2" s="260" t="s">
        <v>459</v>
      </c>
      <c r="B2" s="307" t="s">
        <v>458</v>
      </c>
    </row>
    <row r="3" spans="1:8">
      <c r="B3" s="307"/>
      <c r="E3" s="309" t="s">
        <v>23</v>
      </c>
      <c r="G3" s="308" t="s">
        <v>439</v>
      </c>
    </row>
    <row r="5" spans="1:8" ht="67.5" customHeight="1">
      <c r="A5" s="243">
        <v>1</v>
      </c>
      <c r="B5" s="257" t="s">
        <v>457</v>
      </c>
      <c r="C5" s="267"/>
      <c r="D5" s="287" t="s">
        <v>370</v>
      </c>
      <c r="E5" s="268"/>
      <c r="F5" s="267"/>
      <c r="G5" s="266"/>
    </row>
    <row r="6" spans="1:8">
      <c r="B6" s="318"/>
      <c r="C6" s="294" t="s">
        <v>372</v>
      </c>
      <c r="D6" s="294">
        <v>1</v>
      </c>
      <c r="E6" s="246"/>
      <c r="F6" s="294"/>
      <c r="G6" s="245">
        <f>E6*D6</f>
        <v>0</v>
      </c>
    </row>
    <row r="7" spans="1:8">
      <c r="B7" s="313"/>
      <c r="C7" s="294"/>
      <c r="D7" s="294" t="s">
        <v>370</v>
      </c>
      <c r="E7" s="317"/>
      <c r="F7" s="294"/>
      <c r="G7" s="316"/>
    </row>
    <row r="8" spans="1:8" s="277" customFormat="1" ht="56.25" customHeight="1">
      <c r="A8" s="243">
        <v>2</v>
      </c>
      <c r="B8" s="315" t="s">
        <v>456</v>
      </c>
      <c r="C8" s="288"/>
      <c r="D8" s="287" t="s">
        <v>370</v>
      </c>
      <c r="E8" s="286"/>
      <c r="F8" s="280"/>
      <c r="G8" s="285"/>
      <c r="H8" s="278"/>
    </row>
    <row r="9" spans="1:8" s="277" customFormat="1">
      <c r="A9" s="243"/>
      <c r="B9" s="282"/>
      <c r="C9" s="280" t="s">
        <v>372</v>
      </c>
      <c r="D9" s="280">
        <v>1</v>
      </c>
      <c r="E9" s="284"/>
      <c r="F9" s="280"/>
      <c r="G9" s="283">
        <f>E9*D9</f>
        <v>0</v>
      </c>
      <c r="H9" s="278"/>
    </row>
    <row r="10" spans="1:8" s="277" customFormat="1">
      <c r="A10" s="243"/>
      <c r="B10" s="282"/>
      <c r="C10" s="280"/>
      <c r="D10" s="280" t="s">
        <v>370</v>
      </c>
      <c r="E10" s="281"/>
      <c r="F10" s="280"/>
      <c r="G10" s="279"/>
      <c r="H10" s="278"/>
    </row>
    <row r="11" spans="1:8" s="277" customFormat="1" ht="54" customHeight="1">
      <c r="A11" s="243">
        <v>3</v>
      </c>
      <c r="B11" s="315" t="s">
        <v>455</v>
      </c>
      <c r="C11" s="288"/>
      <c r="D11" s="287" t="s">
        <v>370</v>
      </c>
      <c r="E11" s="286"/>
      <c r="F11" s="280"/>
      <c r="G11" s="285"/>
      <c r="H11" s="278"/>
    </row>
    <row r="12" spans="1:8" s="277" customFormat="1">
      <c r="A12" s="243"/>
      <c r="B12" s="314"/>
      <c r="C12" s="280" t="s">
        <v>372</v>
      </c>
      <c r="D12" s="280">
        <v>1</v>
      </c>
      <c r="E12" s="284"/>
      <c r="F12" s="280"/>
      <c r="G12" s="283">
        <f>E12*D12</f>
        <v>0</v>
      </c>
      <c r="H12" s="278"/>
    </row>
    <row r="13" spans="1:8">
      <c r="B13" s="313"/>
      <c r="C13" s="294"/>
      <c r="D13" s="294" t="s">
        <v>370</v>
      </c>
      <c r="E13" s="259"/>
      <c r="F13" s="294"/>
      <c r="G13" s="244"/>
      <c r="H13" s="262"/>
    </row>
    <row r="14" spans="1:8" s="277" customFormat="1" ht="38.25">
      <c r="A14" s="243">
        <v>4</v>
      </c>
      <c r="B14" s="282" t="s">
        <v>454</v>
      </c>
      <c r="C14" s="280"/>
      <c r="D14" s="280" t="s">
        <v>370</v>
      </c>
      <c r="E14" s="286"/>
      <c r="F14" s="280"/>
      <c r="G14" s="285"/>
      <c r="H14" s="278"/>
    </row>
    <row r="15" spans="1:8" s="277" customFormat="1">
      <c r="A15" s="243"/>
      <c r="B15" s="312"/>
      <c r="C15" s="280" t="s">
        <v>372</v>
      </c>
      <c r="D15" s="280">
        <v>1</v>
      </c>
      <c r="E15" s="284"/>
      <c r="F15" s="280"/>
      <c r="G15" s="283">
        <f>E15*D15</f>
        <v>0</v>
      </c>
      <c r="H15" s="278"/>
    </row>
    <row r="16" spans="1:8" s="277" customFormat="1">
      <c r="A16" s="243"/>
      <c r="B16" s="282"/>
      <c r="C16" s="280"/>
      <c r="D16" s="280" t="s">
        <v>370</v>
      </c>
      <c r="E16" s="286"/>
      <c r="F16" s="280"/>
      <c r="G16" s="285"/>
      <c r="H16" s="278"/>
    </row>
    <row r="17" spans="1:8" s="277" customFormat="1" ht="45" customHeight="1">
      <c r="A17" s="243">
        <v>5</v>
      </c>
      <c r="B17" s="282" t="s">
        <v>453</v>
      </c>
      <c r="C17" s="280"/>
      <c r="D17" s="280" t="s">
        <v>370</v>
      </c>
      <c r="E17" s="286"/>
      <c r="F17" s="280"/>
      <c r="G17" s="285"/>
      <c r="H17" s="278"/>
    </row>
    <row r="18" spans="1:8" s="277" customFormat="1">
      <c r="A18" s="243"/>
      <c r="B18" s="312"/>
      <c r="C18" s="280" t="s">
        <v>45</v>
      </c>
      <c r="D18" s="280">
        <v>90</v>
      </c>
      <c r="E18" s="284"/>
      <c r="F18" s="280"/>
      <c r="G18" s="283">
        <f>E18*D18</f>
        <v>0</v>
      </c>
      <c r="H18" s="278"/>
    </row>
    <row r="19" spans="1:8">
      <c r="B19" s="311"/>
      <c r="C19" s="247"/>
      <c r="D19" s="247"/>
      <c r="E19" s="259"/>
      <c r="F19" s="247"/>
      <c r="G19" s="244"/>
    </row>
    <row r="20" spans="1:8">
      <c r="B20" s="274"/>
      <c r="C20" s="274"/>
      <c r="D20" s="274"/>
      <c r="E20" s="275"/>
      <c r="F20" s="274"/>
      <c r="G20" s="244"/>
    </row>
    <row r="21" spans="1:8">
      <c r="B21" s="273" t="s">
        <v>371</v>
      </c>
      <c r="C21" s="271"/>
      <c r="D21" s="272" t="s">
        <v>370</v>
      </c>
      <c r="E21" s="271"/>
      <c r="F21" s="271"/>
      <c r="G21" s="310">
        <f>SUM(G5:G18)</f>
        <v>0</v>
      </c>
    </row>
    <row r="22" spans="1:8">
      <c r="B22" s="507"/>
      <c r="C22" s="507"/>
      <c r="D22" s="507"/>
      <c r="E22" s="507"/>
      <c r="F22" s="507"/>
      <c r="G22" s="266"/>
    </row>
    <row r="23" spans="1:8">
      <c r="B23" s="267"/>
      <c r="C23" s="267"/>
      <c r="D23" s="267"/>
      <c r="E23" s="268"/>
      <c r="F23" s="267"/>
      <c r="G23" s="266"/>
    </row>
    <row r="24" spans="1:8">
      <c r="B24" s="267"/>
      <c r="C24" s="267"/>
      <c r="D24" s="267"/>
      <c r="E24" s="268"/>
      <c r="F24" s="267"/>
      <c r="G24" s="266"/>
    </row>
    <row r="25" spans="1:8">
      <c r="B25" s="267"/>
      <c r="C25" s="267"/>
      <c r="D25" s="267"/>
      <c r="E25" s="268"/>
      <c r="F25" s="267"/>
      <c r="G25" s="266"/>
    </row>
    <row r="26" spans="1:8">
      <c r="B26" s="267"/>
      <c r="C26" s="267"/>
      <c r="D26" s="267"/>
      <c r="E26" s="268"/>
      <c r="F26" s="267"/>
      <c r="G26" s="266"/>
    </row>
    <row r="27" spans="1:8">
      <c r="B27" s="267"/>
      <c r="C27" s="267"/>
      <c r="D27" s="267"/>
      <c r="E27" s="268"/>
      <c r="F27" s="267"/>
      <c r="G27" s="266"/>
    </row>
    <row r="28" spans="1:8">
      <c r="B28" s="267"/>
      <c r="C28" s="267"/>
      <c r="D28" s="267"/>
      <c r="E28" s="268"/>
      <c r="F28" s="267"/>
      <c r="G28" s="266"/>
    </row>
    <row r="29" spans="1:8">
      <c r="B29" s="267"/>
      <c r="C29" s="267"/>
      <c r="D29" s="267"/>
      <c r="E29" s="268"/>
      <c r="F29" s="267"/>
      <c r="G29" s="266"/>
    </row>
    <row r="30" spans="1:8">
      <c r="B30" s="267"/>
      <c r="C30" s="267"/>
      <c r="D30" s="267"/>
      <c r="E30" s="268"/>
      <c r="F30" s="267"/>
      <c r="G30" s="266"/>
    </row>
    <row r="31" spans="1:8">
      <c r="B31" s="267"/>
      <c r="C31" s="267"/>
      <c r="D31" s="267"/>
      <c r="E31" s="268"/>
      <c r="F31" s="267"/>
      <c r="G31" s="266"/>
    </row>
    <row r="32" spans="1:8">
      <c r="B32" s="267"/>
      <c r="C32" s="267"/>
      <c r="D32" s="267"/>
      <c r="E32" s="268"/>
      <c r="F32" s="267"/>
      <c r="G32" s="266"/>
    </row>
    <row r="33" spans="2:7" s="261" customFormat="1">
      <c r="B33" s="267"/>
      <c r="C33" s="267"/>
      <c r="D33" s="267"/>
      <c r="E33" s="268"/>
      <c r="F33" s="267"/>
      <c r="G33" s="266"/>
    </row>
    <row r="34" spans="2:7" s="261" customFormat="1">
      <c r="B34" s="267"/>
      <c r="C34" s="267"/>
      <c r="D34" s="267"/>
      <c r="E34" s="268"/>
      <c r="F34" s="267"/>
      <c r="G34" s="266"/>
    </row>
    <row r="35" spans="2:7" s="261" customFormat="1">
      <c r="B35" s="267"/>
      <c r="C35" s="267"/>
      <c r="D35" s="267"/>
      <c r="E35" s="268"/>
      <c r="F35" s="267"/>
      <c r="G35" s="266"/>
    </row>
    <row r="36" spans="2:7" s="261" customFormat="1">
      <c r="B36" s="267"/>
      <c r="C36" s="267"/>
      <c r="D36" s="267"/>
      <c r="E36" s="268"/>
      <c r="F36" s="267"/>
      <c r="G36" s="266"/>
    </row>
    <row r="37" spans="2:7" s="261" customFormat="1">
      <c r="B37" s="267"/>
      <c r="C37" s="267"/>
      <c r="D37" s="267"/>
      <c r="E37" s="268"/>
      <c r="F37" s="267"/>
      <c r="G37" s="266"/>
    </row>
    <row r="38" spans="2:7" s="261" customFormat="1">
      <c r="B38" s="267"/>
      <c r="C38" s="267"/>
      <c r="D38" s="267"/>
      <c r="E38" s="268"/>
      <c r="F38" s="267"/>
      <c r="G38" s="266"/>
    </row>
    <row r="39" spans="2:7" s="261" customFormat="1">
      <c r="B39" s="267"/>
      <c r="C39" s="267"/>
      <c r="D39" s="267"/>
      <c r="E39" s="268"/>
      <c r="F39" s="267"/>
      <c r="G39" s="266"/>
    </row>
    <row r="40" spans="2:7" s="261" customFormat="1">
      <c r="B40" s="267"/>
      <c r="C40" s="267"/>
      <c r="D40" s="267"/>
      <c r="E40" s="268"/>
      <c r="F40" s="267"/>
      <c r="G40" s="266"/>
    </row>
    <row r="41" spans="2:7" s="261" customFormat="1">
      <c r="B41" s="267"/>
      <c r="C41" s="267"/>
      <c r="D41" s="267"/>
      <c r="E41" s="268"/>
      <c r="F41" s="267"/>
      <c r="G41" s="266"/>
    </row>
    <row r="42" spans="2:7" s="261" customFormat="1">
      <c r="B42" s="267"/>
      <c r="C42" s="267"/>
      <c r="D42" s="267"/>
      <c r="E42" s="268"/>
      <c r="F42" s="267"/>
      <c r="G42" s="266"/>
    </row>
    <row r="43" spans="2:7" s="261" customFormat="1">
      <c r="B43" s="267"/>
      <c r="C43" s="267"/>
      <c r="D43" s="267"/>
      <c r="E43" s="268"/>
      <c r="F43" s="267"/>
      <c r="G43" s="266"/>
    </row>
    <row r="44" spans="2:7" s="261" customFormat="1">
      <c r="B44" s="267"/>
      <c r="C44" s="267"/>
      <c r="D44" s="267"/>
      <c r="E44" s="268"/>
      <c r="F44" s="267"/>
      <c r="G44" s="266"/>
    </row>
    <row r="45" spans="2:7" s="261" customFormat="1">
      <c r="B45" s="267"/>
      <c r="C45" s="267"/>
      <c r="D45" s="267"/>
      <c r="E45" s="268"/>
      <c r="F45" s="267"/>
      <c r="G45" s="266"/>
    </row>
    <row r="46" spans="2:7" s="261" customFormat="1">
      <c r="B46" s="267"/>
      <c r="C46" s="267"/>
      <c r="D46" s="267"/>
      <c r="E46" s="268"/>
      <c r="F46" s="267"/>
      <c r="G46" s="266"/>
    </row>
    <row r="47" spans="2:7" s="261" customFormat="1">
      <c r="B47" s="267"/>
      <c r="C47" s="267"/>
      <c r="D47" s="267"/>
      <c r="E47" s="268"/>
      <c r="F47" s="267"/>
      <c r="G47" s="266"/>
    </row>
    <row r="48" spans="2:7" s="261" customFormat="1">
      <c r="B48" s="267"/>
      <c r="C48" s="267"/>
      <c r="D48" s="267"/>
      <c r="E48" s="268"/>
      <c r="F48" s="267"/>
      <c r="G48" s="266"/>
    </row>
    <row r="49" spans="2:7" s="261" customFormat="1">
      <c r="B49" s="267"/>
      <c r="C49" s="267"/>
      <c r="D49" s="267"/>
      <c r="E49" s="268"/>
      <c r="F49" s="267"/>
      <c r="G49" s="266"/>
    </row>
    <row r="50" spans="2:7" s="261" customFormat="1">
      <c r="B50" s="267"/>
      <c r="C50" s="267"/>
      <c r="D50" s="267"/>
      <c r="E50" s="268"/>
      <c r="F50" s="267"/>
      <c r="G50" s="266"/>
    </row>
    <row r="51" spans="2:7" s="261" customFormat="1">
      <c r="B51" s="267"/>
      <c r="C51" s="267"/>
      <c r="D51" s="267"/>
      <c r="E51" s="268"/>
      <c r="F51" s="267"/>
      <c r="G51" s="266"/>
    </row>
    <row r="52" spans="2:7" s="261" customFormat="1">
      <c r="B52" s="267"/>
      <c r="C52" s="267"/>
      <c r="D52" s="267"/>
      <c r="E52" s="268"/>
      <c r="F52" s="267"/>
      <c r="G52" s="266"/>
    </row>
    <row r="53" spans="2:7" s="261" customFormat="1">
      <c r="B53" s="267"/>
      <c r="C53" s="267"/>
      <c r="D53" s="267"/>
      <c r="E53" s="268"/>
      <c r="F53" s="267"/>
      <c r="G53" s="266"/>
    </row>
    <row r="54" spans="2:7" s="261" customFormat="1">
      <c r="B54" s="267"/>
      <c r="C54" s="267"/>
      <c r="D54" s="267"/>
      <c r="E54" s="268"/>
      <c r="F54" s="267"/>
      <c r="G54" s="266"/>
    </row>
    <row r="55" spans="2:7" s="261" customFormat="1">
      <c r="B55" s="267"/>
      <c r="C55" s="267"/>
      <c r="D55" s="267"/>
      <c r="E55" s="268"/>
      <c r="F55" s="267"/>
      <c r="G55" s="266"/>
    </row>
    <row r="56" spans="2:7" s="261" customFormat="1">
      <c r="B56" s="267"/>
      <c r="C56" s="267"/>
      <c r="D56" s="267"/>
      <c r="E56" s="268"/>
      <c r="F56" s="267"/>
      <c r="G56" s="266"/>
    </row>
    <row r="57" spans="2:7" s="261" customFormat="1">
      <c r="B57" s="267"/>
      <c r="C57" s="267"/>
      <c r="D57" s="267"/>
      <c r="E57" s="268"/>
      <c r="F57" s="267"/>
      <c r="G57" s="266"/>
    </row>
    <row r="58" spans="2:7" s="261" customFormat="1">
      <c r="B58" s="267"/>
      <c r="C58" s="267"/>
      <c r="D58" s="267"/>
      <c r="E58" s="268"/>
      <c r="F58" s="267"/>
      <c r="G58" s="266"/>
    </row>
    <row r="59" spans="2:7" s="261" customFormat="1">
      <c r="B59" s="267"/>
      <c r="C59" s="267"/>
      <c r="D59" s="267"/>
      <c r="E59" s="268"/>
      <c r="F59" s="267"/>
      <c r="G59" s="266"/>
    </row>
    <row r="60" spans="2:7" s="261" customFormat="1">
      <c r="B60" s="267"/>
      <c r="C60" s="267"/>
      <c r="D60" s="267"/>
      <c r="E60" s="268"/>
      <c r="F60" s="267"/>
      <c r="G60" s="266"/>
    </row>
    <row r="61" spans="2:7" s="261" customFormat="1">
      <c r="B61" s="267"/>
      <c r="C61" s="267"/>
      <c r="D61" s="267"/>
      <c r="E61" s="268"/>
      <c r="F61" s="267"/>
      <c r="G61" s="266"/>
    </row>
    <row r="62" spans="2:7" s="261" customFormat="1">
      <c r="B62" s="267"/>
      <c r="C62" s="267"/>
      <c r="D62" s="267"/>
      <c r="E62" s="268"/>
      <c r="F62" s="267"/>
      <c r="G62" s="266"/>
    </row>
    <row r="63" spans="2:7" s="261" customFormat="1">
      <c r="B63" s="267"/>
      <c r="C63" s="267"/>
      <c r="D63" s="267"/>
      <c r="E63" s="268"/>
      <c r="F63" s="267"/>
      <c r="G63" s="266"/>
    </row>
    <row r="64" spans="2:7" s="261" customFormat="1">
      <c r="B64" s="267"/>
      <c r="C64" s="267"/>
      <c r="D64" s="267"/>
      <c r="E64" s="268"/>
      <c r="F64" s="267"/>
      <c r="G64" s="266"/>
    </row>
    <row r="65" spans="2:7" s="261" customFormat="1">
      <c r="B65" s="267"/>
      <c r="C65" s="267"/>
      <c r="D65" s="267"/>
      <c r="E65" s="268"/>
      <c r="F65" s="267"/>
      <c r="G65" s="266"/>
    </row>
    <row r="66" spans="2:7" s="261" customFormat="1">
      <c r="B66" s="267"/>
      <c r="C66" s="267"/>
      <c r="D66" s="267"/>
      <c r="E66" s="268"/>
      <c r="F66" s="267"/>
      <c r="G66" s="266"/>
    </row>
    <row r="67" spans="2:7" s="261" customFormat="1">
      <c r="B67" s="267"/>
      <c r="C67" s="267"/>
      <c r="D67" s="267"/>
      <c r="E67" s="268"/>
      <c r="F67" s="267"/>
      <c r="G67" s="266"/>
    </row>
    <row r="68" spans="2:7" s="261" customFormat="1">
      <c r="B68" s="267"/>
      <c r="C68" s="267"/>
      <c r="D68" s="267"/>
      <c r="E68" s="268"/>
      <c r="F68" s="267"/>
      <c r="G68" s="266"/>
    </row>
    <row r="69" spans="2:7" s="261" customFormat="1">
      <c r="B69" s="267"/>
      <c r="C69" s="267"/>
      <c r="D69" s="267"/>
      <c r="E69" s="268"/>
      <c r="F69" s="267"/>
      <c r="G69" s="266"/>
    </row>
    <row r="70" spans="2:7" s="261" customFormat="1">
      <c r="B70" s="267"/>
      <c r="C70" s="267"/>
      <c r="D70" s="267"/>
      <c r="E70" s="268"/>
      <c r="F70" s="267"/>
      <c r="G70" s="266"/>
    </row>
    <row r="71" spans="2:7" s="261" customFormat="1">
      <c r="B71" s="267"/>
      <c r="C71" s="267"/>
      <c r="D71" s="267"/>
      <c r="E71" s="268"/>
      <c r="F71" s="267"/>
      <c r="G71" s="266"/>
    </row>
    <row r="72" spans="2:7" s="261" customFormat="1">
      <c r="B72" s="267"/>
      <c r="C72" s="267"/>
      <c r="D72" s="267"/>
      <c r="E72" s="268"/>
      <c r="F72" s="267"/>
      <c r="G72" s="266"/>
    </row>
    <row r="73" spans="2:7" s="261" customFormat="1">
      <c r="B73" s="267"/>
      <c r="C73" s="267"/>
      <c r="D73" s="267"/>
      <c r="E73" s="268"/>
      <c r="F73" s="267"/>
      <c r="G73" s="266"/>
    </row>
    <row r="74" spans="2:7" s="261" customFormat="1">
      <c r="B74" s="267"/>
      <c r="C74" s="267"/>
      <c r="D74" s="267"/>
      <c r="E74" s="268"/>
      <c r="F74" s="267"/>
      <c r="G74" s="266"/>
    </row>
    <row r="75" spans="2:7" s="261" customFormat="1">
      <c r="B75" s="267"/>
      <c r="C75" s="267"/>
      <c r="D75" s="267"/>
      <c r="E75" s="268"/>
      <c r="F75" s="267"/>
      <c r="G75" s="266"/>
    </row>
    <row r="76" spans="2:7" s="261" customFormat="1">
      <c r="B76" s="267"/>
      <c r="C76" s="267"/>
      <c r="D76" s="267"/>
      <c r="E76" s="268"/>
      <c r="F76" s="267"/>
      <c r="G76" s="266"/>
    </row>
    <row r="77" spans="2:7" s="261" customFormat="1">
      <c r="B77" s="267"/>
      <c r="C77" s="267"/>
      <c r="D77" s="267"/>
      <c r="E77" s="268"/>
      <c r="F77" s="267"/>
      <c r="G77" s="266"/>
    </row>
    <row r="78" spans="2:7" s="261" customFormat="1">
      <c r="B78" s="267"/>
      <c r="C78" s="267"/>
      <c r="D78" s="267"/>
      <c r="E78" s="268"/>
      <c r="F78" s="267"/>
      <c r="G78" s="266"/>
    </row>
    <row r="79" spans="2:7" s="261" customFormat="1">
      <c r="B79" s="267"/>
      <c r="C79" s="267"/>
      <c r="D79" s="267"/>
      <c r="E79" s="268"/>
      <c r="F79" s="267"/>
      <c r="G79" s="266"/>
    </row>
    <row r="80" spans="2:7" s="261" customFormat="1">
      <c r="B80" s="267"/>
      <c r="C80" s="267"/>
      <c r="D80" s="267"/>
      <c r="E80" s="268"/>
      <c r="F80" s="267"/>
      <c r="G80" s="266"/>
    </row>
    <row r="81" spans="2:7" s="261" customFormat="1">
      <c r="B81" s="267"/>
      <c r="C81" s="267"/>
      <c r="D81" s="267"/>
      <c r="E81" s="268"/>
      <c r="F81" s="267"/>
      <c r="G81" s="266"/>
    </row>
    <row r="82" spans="2:7" s="261" customFormat="1">
      <c r="B82" s="267"/>
      <c r="C82" s="267"/>
      <c r="D82" s="267"/>
      <c r="E82" s="268"/>
      <c r="F82" s="267"/>
      <c r="G82" s="266"/>
    </row>
    <row r="83" spans="2:7" s="261" customFormat="1">
      <c r="B83" s="267"/>
      <c r="C83" s="267"/>
      <c r="D83" s="267"/>
      <c r="E83" s="268"/>
      <c r="F83" s="267"/>
      <c r="G83" s="266"/>
    </row>
    <row r="84" spans="2:7" s="261" customFormat="1">
      <c r="B84" s="267"/>
      <c r="C84" s="267"/>
      <c r="D84" s="267"/>
      <c r="E84" s="268"/>
      <c r="F84" s="267"/>
      <c r="G84" s="266"/>
    </row>
    <row r="85" spans="2:7" s="261" customFormat="1">
      <c r="B85" s="267"/>
      <c r="C85" s="267"/>
      <c r="D85" s="267"/>
      <c r="E85" s="268"/>
      <c r="F85" s="267"/>
      <c r="G85" s="266"/>
    </row>
    <row r="86" spans="2:7" s="261" customFormat="1">
      <c r="B86" s="267"/>
      <c r="C86" s="267"/>
      <c r="D86" s="267"/>
      <c r="E86" s="268"/>
      <c r="F86" s="267"/>
      <c r="G86" s="266"/>
    </row>
    <row r="87" spans="2:7" s="261" customFormat="1">
      <c r="B87" s="267"/>
      <c r="C87" s="267"/>
      <c r="D87" s="267"/>
      <c r="E87" s="268"/>
      <c r="F87" s="267"/>
      <c r="G87" s="266"/>
    </row>
    <row r="88" spans="2:7" s="261" customFormat="1">
      <c r="B88" s="267"/>
      <c r="C88" s="267"/>
      <c r="D88" s="267"/>
      <c r="E88" s="268"/>
      <c r="F88" s="267"/>
      <c r="G88" s="266"/>
    </row>
    <row r="89" spans="2:7" s="261" customFormat="1">
      <c r="B89" s="267"/>
      <c r="C89" s="267"/>
      <c r="D89" s="267"/>
      <c r="E89" s="268"/>
      <c r="F89" s="267"/>
      <c r="G89" s="266"/>
    </row>
    <row r="90" spans="2:7" s="261" customFormat="1">
      <c r="B90" s="267"/>
      <c r="C90" s="267"/>
      <c r="D90" s="267"/>
      <c r="E90" s="268"/>
      <c r="F90" s="267"/>
      <c r="G90" s="266"/>
    </row>
    <row r="91" spans="2:7" s="261" customFormat="1">
      <c r="B91" s="267"/>
      <c r="C91" s="267"/>
      <c r="D91" s="267"/>
      <c r="E91" s="268"/>
      <c r="F91" s="267"/>
      <c r="G91" s="266"/>
    </row>
    <row r="92" spans="2:7" s="261" customFormat="1">
      <c r="B92" s="267"/>
      <c r="C92" s="267"/>
      <c r="D92" s="267"/>
      <c r="E92" s="268"/>
      <c r="F92" s="267"/>
      <c r="G92" s="266"/>
    </row>
    <row r="93" spans="2:7" s="261" customFormat="1">
      <c r="B93" s="267"/>
      <c r="C93" s="267"/>
      <c r="D93" s="267"/>
      <c r="E93" s="268"/>
      <c r="F93" s="267"/>
      <c r="G93" s="266"/>
    </row>
    <row r="94" spans="2:7" s="261" customFormat="1">
      <c r="B94" s="267"/>
      <c r="C94" s="267"/>
      <c r="D94" s="267"/>
      <c r="E94" s="268"/>
      <c r="F94" s="267"/>
      <c r="G94" s="266"/>
    </row>
    <row r="95" spans="2:7" s="261" customFormat="1">
      <c r="B95" s="267"/>
      <c r="C95" s="267"/>
      <c r="D95" s="267"/>
      <c r="E95" s="268"/>
      <c r="F95" s="267"/>
      <c r="G95" s="266"/>
    </row>
    <row r="96" spans="2:7" s="261" customFormat="1">
      <c r="B96" s="267"/>
      <c r="C96" s="267"/>
      <c r="D96" s="267"/>
      <c r="E96" s="268"/>
      <c r="F96" s="267"/>
      <c r="G96" s="266"/>
    </row>
    <row r="97" spans="2:7" s="261" customFormat="1">
      <c r="B97" s="267"/>
      <c r="C97" s="267"/>
      <c r="D97" s="267"/>
      <c r="E97" s="268"/>
      <c r="F97" s="267"/>
      <c r="G97" s="266"/>
    </row>
    <row r="98" spans="2:7" s="261" customFormat="1">
      <c r="B98" s="267"/>
      <c r="C98" s="267"/>
      <c r="D98" s="267"/>
      <c r="E98" s="268"/>
      <c r="F98" s="267"/>
      <c r="G98" s="266"/>
    </row>
    <row r="99" spans="2:7" s="261" customFormat="1">
      <c r="B99" s="267"/>
      <c r="C99" s="267"/>
      <c r="D99" s="267"/>
      <c r="E99" s="268"/>
      <c r="F99" s="267"/>
      <c r="G99" s="266"/>
    </row>
    <row r="100" spans="2:7" s="261" customFormat="1">
      <c r="B100" s="267"/>
      <c r="C100" s="267"/>
      <c r="D100" s="267"/>
      <c r="E100" s="268"/>
      <c r="F100" s="267"/>
      <c r="G100" s="266"/>
    </row>
    <row r="101" spans="2:7" s="261" customFormat="1">
      <c r="B101" s="267"/>
      <c r="C101" s="267"/>
      <c r="D101" s="267"/>
      <c r="E101" s="268"/>
      <c r="F101" s="267"/>
      <c r="G101" s="266"/>
    </row>
    <row r="102" spans="2:7" s="261" customFormat="1">
      <c r="B102" s="267"/>
      <c r="C102" s="267"/>
      <c r="D102" s="267"/>
      <c r="E102" s="268"/>
      <c r="F102" s="267"/>
      <c r="G102" s="266"/>
    </row>
    <row r="103" spans="2:7" s="261" customFormat="1">
      <c r="B103" s="267"/>
      <c r="C103" s="267"/>
      <c r="D103" s="267"/>
      <c r="E103" s="268"/>
      <c r="F103" s="267"/>
      <c r="G103" s="266"/>
    </row>
    <row r="104" spans="2:7" s="261" customFormat="1">
      <c r="B104" s="267"/>
      <c r="C104" s="267"/>
      <c r="D104" s="267"/>
      <c r="E104" s="268"/>
      <c r="F104" s="267"/>
      <c r="G104" s="266"/>
    </row>
    <row r="105" spans="2:7" s="261" customFormat="1">
      <c r="B105" s="267"/>
      <c r="C105" s="267"/>
      <c r="D105" s="267"/>
      <c r="E105" s="268"/>
      <c r="F105" s="267"/>
      <c r="G105" s="266"/>
    </row>
    <row r="106" spans="2:7" s="261" customFormat="1">
      <c r="B106" s="267"/>
      <c r="C106" s="267"/>
      <c r="D106" s="267"/>
      <c r="E106" s="268"/>
      <c r="F106" s="267"/>
      <c r="G106" s="266"/>
    </row>
    <row r="107" spans="2:7" s="261" customFormat="1">
      <c r="B107" s="267"/>
      <c r="C107" s="267"/>
      <c r="D107" s="267"/>
      <c r="E107" s="268"/>
      <c r="F107" s="267"/>
      <c r="G107" s="266"/>
    </row>
    <row r="108" spans="2:7" s="261" customFormat="1">
      <c r="B108" s="267"/>
      <c r="C108" s="267"/>
      <c r="D108" s="267"/>
      <c r="E108" s="268"/>
      <c r="F108" s="267"/>
      <c r="G108" s="266"/>
    </row>
    <row r="109" spans="2:7" s="261" customFormat="1">
      <c r="B109" s="267"/>
      <c r="C109" s="267"/>
      <c r="D109" s="267"/>
      <c r="E109" s="268"/>
      <c r="F109" s="267"/>
      <c r="G109" s="266"/>
    </row>
    <row r="110" spans="2:7" s="261" customFormat="1">
      <c r="B110" s="267"/>
      <c r="C110" s="267"/>
      <c r="D110" s="267"/>
      <c r="E110" s="268"/>
      <c r="F110" s="267"/>
      <c r="G110" s="266"/>
    </row>
    <row r="111" spans="2:7" s="261" customFormat="1">
      <c r="B111" s="267"/>
      <c r="C111" s="267"/>
      <c r="D111" s="267"/>
      <c r="E111" s="268"/>
      <c r="F111" s="267"/>
      <c r="G111" s="266"/>
    </row>
    <row r="112" spans="2:7" s="261" customFormat="1">
      <c r="B112" s="267"/>
      <c r="C112" s="267"/>
      <c r="D112" s="267"/>
      <c r="E112" s="268"/>
      <c r="F112" s="267"/>
      <c r="G112" s="266"/>
    </row>
    <row r="113" spans="2:7" s="261" customFormat="1">
      <c r="B113" s="267"/>
      <c r="C113" s="267"/>
      <c r="D113" s="267"/>
      <c r="E113" s="268"/>
      <c r="F113" s="267"/>
      <c r="G113" s="266"/>
    </row>
    <row r="114" spans="2:7" s="261" customFormat="1">
      <c r="B114" s="267"/>
      <c r="C114" s="267"/>
      <c r="D114" s="267"/>
      <c r="E114" s="268"/>
      <c r="F114" s="267"/>
      <c r="G114" s="266"/>
    </row>
    <row r="115" spans="2:7" s="261" customFormat="1">
      <c r="B115" s="267"/>
      <c r="C115" s="267"/>
      <c r="D115" s="267"/>
      <c r="E115" s="268"/>
      <c r="F115" s="267"/>
      <c r="G115" s="266"/>
    </row>
    <row r="116" spans="2:7" s="261" customFormat="1">
      <c r="B116" s="267"/>
      <c r="C116" s="267"/>
      <c r="D116" s="267"/>
      <c r="E116" s="268"/>
      <c r="F116" s="267"/>
      <c r="G116" s="266"/>
    </row>
    <row r="117" spans="2:7" s="261" customFormat="1">
      <c r="B117" s="267"/>
      <c r="C117" s="267"/>
      <c r="D117" s="267"/>
      <c r="E117" s="268"/>
      <c r="F117" s="267"/>
      <c r="G117" s="266"/>
    </row>
    <row r="118" spans="2:7" s="261" customFormat="1">
      <c r="B118" s="267"/>
      <c r="C118" s="267"/>
      <c r="D118" s="267"/>
      <c r="E118" s="268"/>
      <c r="F118" s="267"/>
      <c r="G118" s="266"/>
    </row>
    <row r="119" spans="2:7" s="261" customFormat="1">
      <c r="B119" s="267"/>
      <c r="C119" s="267"/>
      <c r="D119" s="267"/>
      <c r="E119" s="268"/>
      <c r="F119" s="267"/>
      <c r="G119" s="266"/>
    </row>
    <row r="120" spans="2:7" s="261" customFormat="1">
      <c r="B120" s="267"/>
      <c r="C120" s="267"/>
      <c r="D120" s="267"/>
      <c r="E120" s="268"/>
      <c r="F120" s="267"/>
      <c r="G120" s="266"/>
    </row>
    <row r="121" spans="2:7" s="261" customFormat="1">
      <c r="B121" s="267"/>
      <c r="C121" s="267"/>
      <c r="D121" s="267"/>
      <c r="E121" s="268"/>
      <c r="F121" s="267"/>
      <c r="G121" s="266"/>
    </row>
    <row r="122" spans="2:7" s="261" customFormat="1">
      <c r="B122" s="267"/>
      <c r="C122" s="267"/>
      <c r="D122" s="267"/>
      <c r="E122" s="268"/>
      <c r="F122" s="267"/>
      <c r="G122" s="266"/>
    </row>
    <row r="123" spans="2:7" s="261" customFormat="1">
      <c r="B123" s="267"/>
      <c r="C123" s="267"/>
      <c r="D123" s="267"/>
      <c r="E123" s="268"/>
      <c r="F123" s="267"/>
      <c r="G123" s="266"/>
    </row>
    <row r="124" spans="2:7" s="261" customFormat="1">
      <c r="B124" s="267"/>
      <c r="C124" s="267"/>
      <c r="D124" s="267"/>
      <c r="E124" s="268"/>
      <c r="F124" s="267"/>
      <c r="G124" s="266"/>
    </row>
    <row r="125" spans="2:7" s="261" customFormat="1">
      <c r="B125" s="267"/>
      <c r="C125" s="267"/>
      <c r="D125" s="267"/>
      <c r="E125" s="268"/>
      <c r="F125" s="267"/>
      <c r="G125" s="266"/>
    </row>
    <row r="126" spans="2:7" s="261" customFormat="1">
      <c r="B126" s="267"/>
      <c r="C126" s="267"/>
      <c r="D126" s="267"/>
      <c r="E126" s="268"/>
      <c r="F126" s="267"/>
      <c r="G126" s="266"/>
    </row>
    <row r="127" spans="2:7" s="261" customFormat="1">
      <c r="B127" s="267"/>
      <c r="C127" s="267"/>
      <c r="D127" s="267"/>
      <c r="E127" s="268"/>
      <c r="F127" s="267"/>
      <c r="G127" s="266"/>
    </row>
    <row r="128" spans="2:7" s="261" customFormat="1">
      <c r="B128" s="267"/>
      <c r="C128" s="267"/>
      <c r="D128" s="267"/>
      <c r="E128" s="268"/>
      <c r="F128" s="267"/>
      <c r="G128" s="266"/>
    </row>
    <row r="129" spans="2:7" s="261" customFormat="1">
      <c r="B129" s="267"/>
      <c r="C129" s="267"/>
      <c r="D129" s="267"/>
      <c r="E129" s="268"/>
      <c r="F129" s="267"/>
      <c r="G129" s="266"/>
    </row>
    <row r="130" spans="2:7" s="261" customFormat="1">
      <c r="B130" s="267"/>
      <c r="C130" s="267"/>
      <c r="D130" s="267"/>
      <c r="E130" s="268"/>
      <c r="F130" s="267"/>
      <c r="G130" s="266"/>
    </row>
    <row r="131" spans="2:7" s="261" customFormat="1">
      <c r="B131" s="267"/>
      <c r="C131" s="267"/>
      <c r="D131" s="267"/>
      <c r="E131" s="268"/>
      <c r="F131" s="267"/>
      <c r="G131" s="266"/>
    </row>
    <row r="132" spans="2:7" s="261" customFormat="1">
      <c r="B132" s="267"/>
      <c r="C132" s="267"/>
      <c r="D132" s="267"/>
      <c r="E132" s="268"/>
      <c r="F132" s="267"/>
      <c r="G132" s="266"/>
    </row>
    <row r="133" spans="2:7" s="261" customFormat="1">
      <c r="B133" s="267"/>
      <c r="C133" s="267"/>
      <c r="D133" s="267"/>
      <c r="E133" s="268"/>
      <c r="F133" s="267"/>
      <c r="G133" s="266"/>
    </row>
    <row r="134" spans="2:7" s="261" customFormat="1">
      <c r="B134" s="267"/>
      <c r="C134" s="267"/>
      <c r="D134" s="267"/>
      <c r="E134" s="268"/>
      <c r="F134" s="267"/>
      <c r="G134" s="266"/>
    </row>
    <row r="135" spans="2:7" s="261" customFormat="1">
      <c r="B135" s="267"/>
      <c r="C135" s="267"/>
      <c r="D135" s="267"/>
      <c r="E135" s="268"/>
      <c r="F135" s="267"/>
      <c r="G135" s="266"/>
    </row>
    <row r="136" spans="2:7" s="261" customFormat="1">
      <c r="B136" s="267"/>
      <c r="C136" s="267"/>
      <c r="D136" s="267"/>
      <c r="E136" s="268"/>
      <c r="F136" s="267"/>
      <c r="G136" s="266"/>
    </row>
    <row r="137" spans="2:7" s="261" customFormat="1">
      <c r="B137" s="267"/>
      <c r="C137" s="267"/>
      <c r="D137" s="267"/>
      <c r="E137" s="268"/>
      <c r="F137" s="267"/>
      <c r="G137" s="266"/>
    </row>
    <row r="138" spans="2:7" s="261" customFormat="1">
      <c r="B138" s="267"/>
      <c r="C138" s="267"/>
      <c r="D138" s="267"/>
      <c r="E138" s="268"/>
      <c r="F138" s="267"/>
      <c r="G138" s="266"/>
    </row>
    <row r="139" spans="2:7" s="261" customFormat="1">
      <c r="B139" s="267"/>
      <c r="C139" s="267"/>
      <c r="D139" s="267"/>
      <c r="E139" s="268"/>
      <c r="F139" s="267"/>
      <c r="G139" s="266"/>
    </row>
    <row r="140" spans="2:7" s="261" customFormat="1">
      <c r="B140" s="267"/>
      <c r="C140" s="267"/>
      <c r="D140" s="267"/>
      <c r="E140" s="268"/>
      <c r="F140" s="267"/>
      <c r="G140" s="266"/>
    </row>
    <row r="141" spans="2:7" s="261" customFormat="1">
      <c r="B141" s="267"/>
      <c r="C141" s="267"/>
      <c r="D141" s="267"/>
      <c r="E141" s="268"/>
      <c r="F141" s="267"/>
      <c r="G141" s="266"/>
    </row>
    <row r="142" spans="2:7" s="261" customFormat="1">
      <c r="B142" s="267"/>
      <c r="C142" s="267"/>
      <c r="D142" s="267"/>
      <c r="E142" s="268"/>
      <c r="F142" s="267"/>
      <c r="G142" s="266"/>
    </row>
    <row r="143" spans="2:7" s="261" customFormat="1">
      <c r="B143" s="267"/>
      <c r="C143" s="267"/>
      <c r="D143" s="267"/>
      <c r="E143" s="268"/>
      <c r="F143" s="267"/>
      <c r="G143" s="266"/>
    </row>
    <row r="144" spans="2:7" s="261" customFormat="1">
      <c r="B144" s="267"/>
      <c r="C144" s="267"/>
      <c r="D144" s="267"/>
      <c r="E144" s="268"/>
      <c r="F144" s="267"/>
      <c r="G144" s="266"/>
    </row>
    <row r="145" spans="2:7" s="261" customFormat="1">
      <c r="B145" s="267"/>
      <c r="C145" s="267"/>
      <c r="D145" s="267"/>
      <c r="E145" s="268"/>
      <c r="F145" s="267"/>
      <c r="G145" s="266"/>
    </row>
    <row r="146" spans="2:7" s="261" customFormat="1">
      <c r="B146" s="267"/>
      <c r="C146" s="267"/>
      <c r="D146" s="267"/>
      <c r="E146" s="268"/>
      <c r="F146" s="267"/>
      <c r="G146" s="266"/>
    </row>
    <row r="147" spans="2:7" s="261" customFormat="1">
      <c r="B147" s="267"/>
      <c r="C147" s="267"/>
      <c r="D147" s="267"/>
      <c r="E147" s="268"/>
      <c r="F147" s="267"/>
      <c r="G147" s="266"/>
    </row>
    <row r="148" spans="2:7" s="261" customFormat="1">
      <c r="B148" s="267"/>
      <c r="C148" s="267"/>
      <c r="D148" s="267"/>
      <c r="E148" s="268"/>
      <c r="F148" s="267"/>
      <c r="G148" s="266"/>
    </row>
    <row r="149" spans="2:7" s="261" customFormat="1">
      <c r="B149" s="267"/>
      <c r="C149" s="267"/>
      <c r="D149" s="267"/>
      <c r="E149" s="268"/>
      <c r="F149" s="267"/>
      <c r="G149" s="266"/>
    </row>
    <row r="150" spans="2:7" s="261" customFormat="1">
      <c r="B150" s="267"/>
      <c r="C150" s="267"/>
      <c r="D150" s="267"/>
      <c r="E150" s="268"/>
      <c r="F150" s="267"/>
      <c r="G150" s="266"/>
    </row>
    <row r="151" spans="2:7" s="261" customFormat="1">
      <c r="B151" s="267"/>
      <c r="C151" s="267"/>
      <c r="D151" s="267"/>
      <c r="E151" s="268"/>
      <c r="F151" s="267"/>
      <c r="G151" s="266"/>
    </row>
    <row r="152" spans="2:7" s="261" customFormat="1">
      <c r="B152" s="267"/>
      <c r="C152" s="267"/>
      <c r="D152" s="267"/>
      <c r="E152" s="268"/>
      <c r="F152" s="267"/>
      <c r="G152" s="266"/>
    </row>
    <row r="153" spans="2:7" s="261" customFormat="1">
      <c r="B153" s="267"/>
      <c r="C153" s="267"/>
      <c r="D153" s="267"/>
      <c r="E153" s="268"/>
      <c r="F153" s="267"/>
      <c r="G153" s="266"/>
    </row>
    <row r="154" spans="2:7" s="261" customFormat="1">
      <c r="B154" s="267"/>
      <c r="C154" s="267"/>
      <c r="D154" s="267"/>
      <c r="E154" s="268"/>
      <c r="F154" s="267"/>
      <c r="G154" s="266"/>
    </row>
    <row r="155" spans="2:7" s="261" customFormat="1">
      <c r="B155" s="267"/>
      <c r="C155" s="267"/>
      <c r="D155" s="267"/>
      <c r="E155" s="268"/>
      <c r="F155" s="267"/>
      <c r="G155" s="266"/>
    </row>
    <row r="156" spans="2:7" s="261" customFormat="1">
      <c r="B156" s="267"/>
      <c r="C156" s="267"/>
      <c r="D156" s="267"/>
      <c r="E156" s="268"/>
      <c r="F156" s="267"/>
      <c r="G156" s="266"/>
    </row>
    <row r="157" spans="2:7" s="261" customFormat="1">
      <c r="B157" s="267"/>
      <c r="C157" s="267"/>
      <c r="D157" s="267"/>
      <c r="E157" s="268"/>
      <c r="F157" s="267"/>
      <c r="G157" s="266"/>
    </row>
    <row r="158" spans="2:7" s="261" customFormat="1">
      <c r="B158" s="267"/>
      <c r="C158" s="267"/>
      <c r="D158" s="267"/>
      <c r="E158" s="268"/>
      <c r="F158" s="267"/>
      <c r="G158" s="266"/>
    </row>
    <row r="159" spans="2:7" s="261" customFormat="1">
      <c r="B159" s="267"/>
      <c r="C159" s="267"/>
      <c r="D159" s="267"/>
      <c r="E159" s="268"/>
      <c r="F159" s="267"/>
      <c r="G159" s="266"/>
    </row>
    <row r="160" spans="2:7" s="261" customFormat="1">
      <c r="B160" s="267"/>
      <c r="C160" s="267"/>
      <c r="D160" s="267"/>
      <c r="E160" s="268"/>
      <c r="F160" s="267"/>
      <c r="G160" s="266"/>
    </row>
    <row r="161" spans="2:7" s="261" customFormat="1">
      <c r="B161" s="267"/>
      <c r="C161" s="267"/>
      <c r="D161" s="267"/>
      <c r="E161" s="268"/>
      <c r="F161" s="267"/>
      <c r="G161" s="266"/>
    </row>
    <row r="162" spans="2:7" s="261" customFormat="1">
      <c r="B162" s="267"/>
      <c r="C162" s="267"/>
      <c r="D162" s="267"/>
      <c r="E162" s="268"/>
      <c r="F162" s="267"/>
      <c r="G162" s="266"/>
    </row>
    <row r="163" spans="2:7" s="261" customFormat="1">
      <c r="B163" s="267"/>
      <c r="C163" s="267"/>
      <c r="D163" s="267"/>
      <c r="E163" s="268"/>
      <c r="F163" s="267"/>
      <c r="G163" s="266"/>
    </row>
    <row r="164" spans="2:7" s="261" customFormat="1">
      <c r="B164" s="267"/>
      <c r="C164" s="267"/>
      <c r="D164" s="267"/>
      <c r="E164" s="268"/>
      <c r="F164" s="267"/>
      <c r="G164" s="266"/>
    </row>
    <row r="165" spans="2:7" s="261" customFormat="1">
      <c r="B165" s="267"/>
      <c r="C165" s="267"/>
      <c r="D165" s="267"/>
      <c r="E165" s="268"/>
      <c r="F165" s="267"/>
      <c r="G165" s="266"/>
    </row>
    <row r="166" spans="2:7" s="261" customFormat="1">
      <c r="B166" s="267"/>
      <c r="C166" s="267"/>
      <c r="D166" s="267"/>
      <c r="E166" s="268"/>
      <c r="F166" s="267"/>
      <c r="G166" s="266"/>
    </row>
    <row r="167" spans="2:7" s="261" customFormat="1">
      <c r="B167" s="267"/>
      <c r="C167" s="267"/>
      <c r="D167" s="267"/>
      <c r="E167" s="268"/>
      <c r="F167" s="267"/>
      <c r="G167" s="266"/>
    </row>
    <row r="168" spans="2:7" s="261" customFormat="1">
      <c r="B168" s="267"/>
      <c r="C168" s="267"/>
      <c r="D168" s="267"/>
      <c r="E168" s="268"/>
      <c r="F168" s="267"/>
      <c r="G168" s="266"/>
    </row>
    <row r="169" spans="2:7" s="261" customFormat="1">
      <c r="B169" s="267"/>
      <c r="C169" s="267"/>
      <c r="D169" s="267"/>
      <c r="E169" s="268"/>
      <c r="F169" s="267"/>
      <c r="G169" s="266"/>
    </row>
    <row r="170" spans="2:7" s="261" customFormat="1">
      <c r="B170" s="267"/>
      <c r="C170" s="267"/>
      <c r="D170" s="267"/>
      <c r="E170" s="268"/>
      <c r="F170" s="267"/>
      <c r="G170" s="266"/>
    </row>
    <row r="171" spans="2:7" s="261" customFormat="1">
      <c r="B171" s="267"/>
      <c r="C171" s="267"/>
      <c r="D171" s="267"/>
      <c r="E171" s="268"/>
      <c r="F171" s="267"/>
      <c r="G171" s="266"/>
    </row>
    <row r="172" spans="2:7" s="261" customFormat="1">
      <c r="B172" s="267"/>
      <c r="C172" s="267"/>
      <c r="D172" s="267"/>
      <c r="E172" s="268"/>
      <c r="F172" s="267"/>
      <c r="G172" s="266"/>
    </row>
    <row r="173" spans="2:7" s="261" customFormat="1">
      <c r="B173" s="267"/>
      <c r="C173" s="267"/>
      <c r="D173" s="267"/>
      <c r="E173" s="268"/>
      <c r="F173" s="267"/>
      <c r="G173" s="266"/>
    </row>
    <row r="174" spans="2:7" s="261" customFormat="1">
      <c r="B174" s="267"/>
      <c r="C174" s="267"/>
      <c r="D174" s="267"/>
      <c r="E174" s="268"/>
      <c r="F174" s="267"/>
      <c r="G174" s="266"/>
    </row>
    <row r="175" spans="2:7" s="261" customFormat="1">
      <c r="B175" s="267"/>
      <c r="C175" s="267"/>
      <c r="D175" s="267"/>
      <c r="E175" s="268"/>
      <c r="F175" s="267"/>
      <c r="G175" s="266"/>
    </row>
    <row r="176" spans="2:7" s="261" customFormat="1">
      <c r="B176" s="267"/>
      <c r="C176" s="267"/>
      <c r="D176" s="267"/>
      <c r="E176" s="268"/>
      <c r="F176" s="267"/>
      <c r="G176" s="266"/>
    </row>
    <row r="177" spans="2:7" s="261" customFormat="1">
      <c r="B177" s="267"/>
      <c r="C177" s="267"/>
      <c r="D177" s="267"/>
      <c r="E177" s="268"/>
      <c r="F177" s="267"/>
      <c r="G177" s="266"/>
    </row>
    <row r="178" spans="2:7" s="261" customFormat="1">
      <c r="B178" s="267"/>
      <c r="C178" s="267"/>
      <c r="D178" s="267"/>
      <c r="E178" s="268"/>
      <c r="F178" s="267"/>
      <c r="G178" s="266"/>
    </row>
    <row r="179" spans="2:7" s="261" customFormat="1">
      <c r="B179" s="267"/>
      <c r="C179" s="267"/>
      <c r="D179" s="267"/>
      <c r="E179" s="268"/>
      <c r="F179" s="267"/>
      <c r="G179" s="266"/>
    </row>
    <row r="180" spans="2:7" s="261" customFormat="1">
      <c r="B180" s="267"/>
      <c r="C180" s="267"/>
      <c r="D180" s="267"/>
      <c r="E180" s="268"/>
      <c r="F180" s="267"/>
      <c r="G180" s="266"/>
    </row>
    <row r="181" spans="2:7" s="261" customFormat="1">
      <c r="B181" s="267"/>
      <c r="C181" s="267"/>
      <c r="D181" s="267"/>
      <c r="E181" s="268"/>
      <c r="F181" s="267"/>
      <c r="G181" s="266"/>
    </row>
    <row r="182" spans="2:7" s="261" customFormat="1">
      <c r="B182" s="267"/>
      <c r="C182" s="267"/>
      <c r="D182" s="267"/>
      <c r="E182" s="268"/>
      <c r="F182" s="267"/>
      <c r="G182" s="266"/>
    </row>
    <row r="183" spans="2:7" s="261" customFormat="1">
      <c r="B183" s="267"/>
      <c r="C183" s="267"/>
      <c r="D183" s="267"/>
      <c r="E183" s="268"/>
      <c r="F183" s="267"/>
      <c r="G183" s="266"/>
    </row>
    <row r="184" spans="2:7" s="261" customFormat="1">
      <c r="B184" s="267"/>
      <c r="C184" s="267"/>
      <c r="D184" s="267"/>
      <c r="E184" s="268"/>
      <c r="F184" s="267"/>
      <c r="G184" s="266"/>
    </row>
    <row r="185" spans="2:7" s="261" customFormat="1">
      <c r="B185" s="267"/>
      <c r="C185" s="267"/>
      <c r="D185" s="267"/>
      <c r="E185" s="268"/>
      <c r="F185" s="267"/>
      <c r="G185" s="266"/>
    </row>
    <row r="186" spans="2:7" s="261" customFormat="1">
      <c r="B186" s="267"/>
      <c r="C186" s="267"/>
      <c r="D186" s="267"/>
      <c r="E186" s="268"/>
      <c r="F186" s="267"/>
      <c r="G186" s="266"/>
    </row>
    <row r="187" spans="2:7" s="261" customFormat="1">
      <c r="B187" s="267"/>
      <c r="C187" s="267"/>
      <c r="D187" s="267"/>
      <c r="E187" s="268"/>
      <c r="F187" s="267"/>
      <c r="G187" s="266"/>
    </row>
    <row r="188" spans="2:7" s="261" customFormat="1">
      <c r="B188" s="267"/>
      <c r="C188" s="267"/>
      <c r="D188" s="267"/>
      <c r="E188" s="268"/>
      <c r="F188" s="267"/>
      <c r="G188" s="266"/>
    </row>
    <row r="189" spans="2:7" s="261" customFormat="1">
      <c r="B189" s="267"/>
      <c r="C189" s="267"/>
      <c r="D189" s="267"/>
      <c r="E189" s="268"/>
      <c r="F189" s="267"/>
      <c r="G189" s="266"/>
    </row>
    <row r="190" spans="2:7" s="261" customFormat="1">
      <c r="B190" s="267"/>
      <c r="C190" s="267"/>
      <c r="D190" s="267"/>
      <c r="E190" s="268"/>
      <c r="F190" s="267"/>
      <c r="G190" s="266"/>
    </row>
    <row r="191" spans="2:7" s="261" customFormat="1">
      <c r="B191" s="267"/>
      <c r="C191" s="267"/>
      <c r="D191" s="267"/>
      <c r="E191" s="268"/>
      <c r="F191" s="267"/>
      <c r="G191" s="266"/>
    </row>
    <row r="192" spans="2:7" s="261" customFormat="1">
      <c r="B192" s="267"/>
      <c r="C192" s="267"/>
      <c r="D192" s="267"/>
      <c r="E192" s="268"/>
      <c r="F192" s="267"/>
      <c r="G192" s="266"/>
    </row>
    <row r="193" spans="2:7" s="261" customFormat="1">
      <c r="B193" s="267"/>
      <c r="C193" s="267"/>
      <c r="D193" s="267"/>
      <c r="E193" s="268"/>
      <c r="F193" s="267"/>
      <c r="G193" s="266"/>
    </row>
    <row r="194" spans="2:7" s="261" customFormat="1">
      <c r="B194" s="267"/>
      <c r="C194" s="267"/>
      <c r="D194" s="267"/>
      <c r="E194" s="268"/>
      <c r="F194" s="267"/>
      <c r="G194" s="266"/>
    </row>
    <row r="195" spans="2:7" s="261" customFormat="1">
      <c r="B195" s="267"/>
      <c r="C195" s="267"/>
      <c r="D195" s="267"/>
      <c r="E195" s="268"/>
      <c r="F195" s="267"/>
      <c r="G195" s="266"/>
    </row>
    <row r="196" spans="2:7" s="261" customFormat="1">
      <c r="B196" s="267"/>
      <c r="C196" s="267"/>
      <c r="D196" s="267"/>
      <c r="E196" s="268"/>
      <c r="F196" s="267"/>
      <c r="G196" s="266"/>
    </row>
    <row r="197" spans="2:7" s="261" customFormat="1">
      <c r="B197" s="267"/>
      <c r="C197" s="267"/>
      <c r="D197" s="267"/>
      <c r="E197" s="268"/>
      <c r="F197" s="267"/>
      <c r="G197" s="266"/>
    </row>
    <row r="198" spans="2:7" s="261" customFormat="1">
      <c r="B198" s="267"/>
      <c r="C198" s="267"/>
      <c r="D198" s="267"/>
      <c r="E198" s="268"/>
      <c r="F198" s="267"/>
      <c r="G198" s="266"/>
    </row>
    <row r="199" spans="2:7" s="261" customFormat="1">
      <c r="B199" s="267"/>
      <c r="C199" s="267"/>
      <c r="D199" s="267"/>
      <c r="E199" s="268"/>
      <c r="F199" s="267"/>
      <c r="G199" s="266"/>
    </row>
    <row r="200" spans="2:7" s="261" customFormat="1">
      <c r="B200" s="267"/>
      <c r="C200" s="267"/>
      <c r="D200" s="267"/>
      <c r="E200" s="268"/>
      <c r="F200" s="267"/>
      <c r="G200" s="266"/>
    </row>
    <row r="201" spans="2:7" s="261" customFormat="1">
      <c r="B201" s="267"/>
      <c r="C201" s="267"/>
      <c r="D201" s="267"/>
      <c r="E201" s="268"/>
      <c r="F201" s="267"/>
      <c r="G201" s="266"/>
    </row>
    <row r="202" spans="2:7" s="261" customFormat="1">
      <c r="B202" s="267"/>
      <c r="C202" s="267"/>
      <c r="D202" s="267"/>
      <c r="E202" s="268"/>
      <c r="F202" s="267"/>
      <c r="G202" s="266"/>
    </row>
    <row r="203" spans="2:7" s="261" customFormat="1">
      <c r="B203" s="267"/>
      <c r="C203" s="267"/>
      <c r="D203" s="267"/>
      <c r="E203" s="268"/>
      <c r="F203" s="267"/>
      <c r="G203" s="266"/>
    </row>
    <row r="204" spans="2:7" s="261" customFormat="1">
      <c r="B204" s="267"/>
      <c r="C204" s="267"/>
      <c r="D204" s="267"/>
      <c r="E204" s="268"/>
      <c r="F204" s="267"/>
      <c r="G204" s="266"/>
    </row>
    <row r="205" spans="2:7" s="261" customFormat="1">
      <c r="B205" s="267"/>
      <c r="C205" s="267"/>
      <c r="D205" s="267"/>
      <c r="E205" s="268"/>
      <c r="F205" s="267"/>
      <c r="G205" s="266"/>
    </row>
    <row r="206" spans="2:7" s="261" customFormat="1">
      <c r="B206" s="267"/>
      <c r="C206" s="267"/>
      <c r="D206" s="267"/>
      <c r="E206" s="268"/>
      <c r="F206" s="267"/>
      <c r="G206" s="266"/>
    </row>
    <row r="207" spans="2:7" s="261" customFormat="1">
      <c r="B207" s="267"/>
      <c r="C207" s="267"/>
      <c r="D207" s="267"/>
      <c r="E207" s="268"/>
      <c r="F207" s="267"/>
      <c r="G207" s="266"/>
    </row>
    <row r="208" spans="2:7" s="261" customFormat="1">
      <c r="B208" s="267"/>
      <c r="C208" s="267"/>
      <c r="D208" s="267"/>
      <c r="E208" s="268"/>
      <c r="F208" s="267"/>
      <c r="G208" s="266"/>
    </row>
    <row r="209" spans="2:7" s="261" customFormat="1">
      <c r="B209" s="267"/>
      <c r="C209" s="267"/>
      <c r="D209" s="267"/>
      <c r="E209" s="268"/>
      <c r="F209" s="267"/>
      <c r="G209" s="266"/>
    </row>
    <row r="210" spans="2:7" s="261" customFormat="1">
      <c r="B210" s="267"/>
      <c r="C210" s="267"/>
      <c r="D210" s="267"/>
      <c r="E210" s="268"/>
      <c r="F210" s="267"/>
      <c r="G210" s="266"/>
    </row>
    <row r="211" spans="2:7" s="261" customFormat="1">
      <c r="B211" s="267"/>
      <c r="C211" s="267"/>
      <c r="D211" s="267"/>
      <c r="E211" s="268"/>
      <c r="F211" s="267"/>
      <c r="G211" s="266"/>
    </row>
    <row r="212" spans="2:7" s="261" customFormat="1">
      <c r="B212" s="267"/>
      <c r="C212" s="267"/>
      <c r="D212" s="267"/>
      <c r="E212" s="268"/>
      <c r="F212" s="267"/>
      <c r="G212" s="266"/>
    </row>
    <row r="213" spans="2:7" s="261" customFormat="1">
      <c r="B213" s="267"/>
      <c r="C213" s="267"/>
      <c r="D213" s="267"/>
      <c r="E213" s="268"/>
      <c r="F213" s="267"/>
      <c r="G213" s="266"/>
    </row>
    <row r="214" spans="2:7" s="261" customFormat="1">
      <c r="B214" s="267"/>
      <c r="C214" s="267"/>
      <c r="D214" s="267"/>
      <c r="E214" s="268"/>
      <c r="F214" s="267"/>
      <c r="G214" s="266"/>
    </row>
    <row r="215" spans="2:7" s="261" customFormat="1">
      <c r="B215" s="267"/>
      <c r="C215" s="267"/>
      <c r="D215" s="267"/>
      <c r="E215" s="268"/>
      <c r="F215" s="267"/>
      <c r="G215" s="266"/>
    </row>
    <row r="216" spans="2:7" s="261" customFormat="1">
      <c r="B216" s="267"/>
      <c r="C216" s="267"/>
      <c r="D216" s="267"/>
      <c r="E216" s="268"/>
      <c r="F216" s="267"/>
      <c r="G216" s="266"/>
    </row>
    <row r="217" spans="2:7" s="261" customFormat="1">
      <c r="B217" s="267"/>
      <c r="C217" s="267"/>
      <c r="D217" s="267"/>
      <c r="E217" s="268"/>
      <c r="F217" s="267"/>
      <c r="G217" s="266"/>
    </row>
    <row r="218" spans="2:7" s="261" customFormat="1">
      <c r="B218" s="267"/>
      <c r="C218" s="267"/>
      <c r="D218" s="267"/>
      <c r="E218" s="268"/>
      <c r="F218" s="267"/>
      <c r="G218" s="266"/>
    </row>
    <row r="219" spans="2:7" s="261" customFormat="1">
      <c r="B219" s="267"/>
      <c r="C219" s="267"/>
      <c r="D219" s="267"/>
      <c r="E219" s="268"/>
      <c r="F219" s="267"/>
      <c r="G219" s="266"/>
    </row>
    <row r="220" spans="2:7" s="261" customFormat="1">
      <c r="B220" s="267"/>
      <c r="C220" s="267"/>
      <c r="D220" s="267"/>
      <c r="E220" s="268"/>
      <c r="F220" s="267"/>
      <c r="G220" s="266"/>
    </row>
    <row r="221" spans="2:7" s="261" customFormat="1">
      <c r="B221" s="267"/>
      <c r="C221" s="267"/>
      <c r="D221" s="267"/>
      <c r="E221" s="268"/>
      <c r="F221" s="267"/>
      <c r="G221" s="266"/>
    </row>
    <row r="222" spans="2:7" s="261" customFormat="1">
      <c r="B222" s="267"/>
      <c r="C222" s="267"/>
      <c r="D222" s="267"/>
      <c r="E222" s="268"/>
      <c r="F222" s="267"/>
      <c r="G222" s="266"/>
    </row>
    <row r="223" spans="2:7" s="261" customFormat="1">
      <c r="B223" s="267"/>
      <c r="C223" s="267"/>
      <c r="D223" s="267"/>
      <c r="E223" s="268"/>
      <c r="F223" s="267"/>
      <c r="G223" s="266"/>
    </row>
    <row r="224" spans="2:7" s="261" customFormat="1">
      <c r="B224" s="267"/>
      <c r="C224" s="267"/>
      <c r="D224" s="267"/>
      <c r="E224" s="268"/>
      <c r="F224" s="267"/>
      <c r="G224" s="266"/>
    </row>
    <row r="225" spans="2:7" s="261" customFormat="1">
      <c r="B225" s="267"/>
      <c r="C225" s="267"/>
      <c r="D225" s="267"/>
      <c r="E225" s="268"/>
      <c r="F225" s="267"/>
      <c r="G225" s="266"/>
    </row>
    <row r="226" spans="2:7" s="261" customFormat="1">
      <c r="B226" s="267"/>
      <c r="C226" s="267"/>
      <c r="D226" s="267"/>
      <c r="E226" s="268"/>
      <c r="F226" s="267"/>
      <c r="G226" s="266"/>
    </row>
    <row r="227" spans="2:7" s="261" customFormat="1">
      <c r="B227" s="267"/>
      <c r="C227" s="267"/>
      <c r="D227" s="267"/>
      <c r="E227" s="268"/>
      <c r="F227" s="267"/>
      <c r="G227" s="266"/>
    </row>
    <row r="228" spans="2:7" s="261" customFormat="1">
      <c r="B228" s="267"/>
      <c r="C228" s="267"/>
      <c r="D228" s="267"/>
      <c r="E228" s="268"/>
      <c r="F228" s="267"/>
      <c r="G228" s="266"/>
    </row>
    <row r="229" spans="2:7" s="261" customFormat="1">
      <c r="B229" s="267"/>
      <c r="C229" s="267"/>
      <c r="D229" s="267"/>
      <c r="E229" s="268"/>
      <c r="F229" s="267"/>
      <c r="G229" s="266"/>
    </row>
    <row r="230" spans="2:7" s="261" customFormat="1">
      <c r="B230" s="267"/>
      <c r="C230" s="267"/>
      <c r="D230" s="267"/>
      <c r="E230" s="268"/>
      <c r="F230" s="267"/>
      <c r="G230" s="266"/>
    </row>
    <row r="231" spans="2:7" s="261" customFormat="1">
      <c r="B231" s="267"/>
      <c r="C231" s="267"/>
      <c r="D231" s="267"/>
      <c r="E231" s="268"/>
      <c r="F231" s="267"/>
      <c r="G231" s="266"/>
    </row>
    <row r="232" spans="2:7" s="261" customFormat="1">
      <c r="B232" s="267"/>
      <c r="C232" s="267"/>
      <c r="D232" s="267"/>
      <c r="E232" s="268"/>
      <c r="F232" s="267"/>
      <c r="G232" s="266"/>
    </row>
    <row r="233" spans="2:7" s="261" customFormat="1">
      <c r="B233" s="267"/>
      <c r="C233" s="267"/>
      <c r="D233" s="267"/>
      <c r="E233" s="268"/>
      <c r="F233" s="267"/>
      <c r="G233" s="266"/>
    </row>
    <row r="234" spans="2:7" s="261" customFormat="1">
      <c r="B234" s="267"/>
      <c r="C234" s="267"/>
      <c r="D234" s="267"/>
      <c r="E234" s="268"/>
      <c r="F234" s="267"/>
      <c r="G234" s="266"/>
    </row>
    <row r="235" spans="2:7" s="261" customFormat="1">
      <c r="B235" s="267"/>
      <c r="C235" s="267"/>
      <c r="D235" s="267"/>
      <c r="E235" s="268"/>
      <c r="F235" s="267"/>
      <c r="G235" s="266"/>
    </row>
    <row r="236" spans="2:7" s="261" customFormat="1">
      <c r="B236" s="267"/>
      <c r="C236" s="267"/>
      <c r="D236" s="267"/>
      <c r="E236" s="268"/>
      <c r="F236" s="267"/>
      <c r="G236" s="266"/>
    </row>
    <row r="237" spans="2:7" s="261" customFormat="1">
      <c r="B237" s="267"/>
      <c r="C237" s="267"/>
      <c r="D237" s="267"/>
      <c r="E237" s="268"/>
      <c r="F237" s="267"/>
      <c r="G237" s="266"/>
    </row>
    <row r="238" spans="2:7" s="261" customFormat="1">
      <c r="B238" s="267"/>
      <c r="C238" s="267"/>
      <c r="D238" s="267"/>
      <c r="E238" s="268"/>
      <c r="F238" s="267"/>
      <c r="G238" s="266"/>
    </row>
    <row r="239" spans="2:7" s="261" customFormat="1">
      <c r="B239" s="267"/>
      <c r="C239" s="267"/>
      <c r="D239" s="267"/>
      <c r="E239" s="268"/>
      <c r="F239" s="267"/>
      <c r="G239" s="266"/>
    </row>
    <row r="240" spans="2:7" s="261" customFormat="1">
      <c r="B240" s="267"/>
      <c r="C240" s="267"/>
      <c r="D240" s="267"/>
      <c r="E240" s="268"/>
      <c r="F240" s="267"/>
      <c r="G240" s="266"/>
    </row>
    <row r="241" spans="2:7" s="261" customFormat="1">
      <c r="B241" s="267"/>
      <c r="C241" s="267"/>
      <c r="D241" s="267"/>
      <c r="E241" s="268"/>
      <c r="F241" s="267"/>
      <c r="G241" s="266"/>
    </row>
    <row r="242" spans="2:7" s="261" customFormat="1">
      <c r="B242" s="267"/>
      <c r="C242" s="267"/>
      <c r="D242" s="267"/>
      <c r="E242" s="268"/>
      <c r="F242" s="267"/>
      <c r="G242" s="266"/>
    </row>
    <row r="243" spans="2:7" s="261" customFormat="1">
      <c r="B243" s="267"/>
      <c r="C243" s="267"/>
      <c r="D243" s="267"/>
      <c r="E243" s="268"/>
      <c r="F243" s="267"/>
      <c r="G243" s="266"/>
    </row>
    <row r="244" spans="2:7" s="261" customFormat="1">
      <c r="B244" s="267"/>
      <c r="C244" s="267"/>
      <c r="D244" s="267"/>
      <c r="E244" s="268"/>
      <c r="F244" s="267"/>
      <c r="G244" s="266"/>
    </row>
    <row r="245" spans="2:7" s="261" customFormat="1">
      <c r="B245" s="267"/>
      <c r="C245" s="267"/>
      <c r="D245" s="267"/>
      <c r="E245" s="268"/>
      <c r="F245" s="267"/>
      <c r="G245" s="266"/>
    </row>
    <row r="246" spans="2:7" s="261" customFormat="1">
      <c r="B246" s="267"/>
      <c r="C246" s="267"/>
      <c r="D246" s="267"/>
      <c r="E246" s="268"/>
      <c r="F246" s="267"/>
      <c r="G246" s="266"/>
    </row>
    <row r="247" spans="2:7" s="261" customFormat="1">
      <c r="B247" s="267"/>
      <c r="C247" s="267"/>
      <c r="D247" s="267"/>
      <c r="E247" s="268"/>
      <c r="F247" s="267"/>
      <c r="G247" s="266"/>
    </row>
    <row r="248" spans="2:7" s="261" customFormat="1">
      <c r="B248" s="267"/>
      <c r="C248" s="267"/>
      <c r="D248" s="267"/>
      <c r="E248" s="268"/>
      <c r="F248" s="267"/>
      <c r="G248" s="266"/>
    </row>
    <row r="249" spans="2:7" s="261" customFormat="1">
      <c r="B249" s="267"/>
      <c r="C249" s="267"/>
      <c r="D249" s="267"/>
      <c r="E249" s="268"/>
      <c r="F249" s="267"/>
      <c r="G249" s="266"/>
    </row>
    <row r="250" spans="2:7" s="261" customFormat="1">
      <c r="B250" s="267"/>
      <c r="C250" s="267"/>
      <c r="D250" s="267"/>
      <c r="E250" s="268"/>
      <c r="F250" s="267"/>
      <c r="G250" s="266"/>
    </row>
    <row r="251" spans="2:7" s="261" customFormat="1">
      <c r="B251" s="267"/>
      <c r="C251" s="267"/>
      <c r="D251" s="267"/>
      <c r="E251" s="268"/>
      <c r="F251" s="267"/>
      <c r="G251" s="266"/>
    </row>
    <row r="252" spans="2:7" s="261" customFormat="1">
      <c r="B252" s="267"/>
      <c r="C252" s="267"/>
      <c r="D252" s="267"/>
      <c r="E252" s="268"/>
      <c r="F252" s="267"/>
      <c r="G252" s="266"/>
    </row>
    <row r="253" spans="2:7" s="261" customFormat="1">
      <c r="B253" s="267"/>
      <c r="C253" s="267"/>
      <c r="D253" s="267"/>
      <c r="E253" s="268"/>
      <c r="F253" s="267"/>
      <c r="G253" s="266"/>
    </row>
    <row r="254" spans="2:7" s="261" customFormat="1">
      <c r="B254" s="267"/>
      <c r="C254" s="267"/>
      <c r="D254" s="267"/>
      <c r="E254" s="268"/>
      <c r="F254" s="267"/>
      <c r="G254" s="266"/>
    </row>
    <row r="255" spans="2:7" s="261" customFormat="1">
      <c r="B255" s="267"/>
      <c r="C255" s="267"/>
      <c r="D255" s="267"/>
      <c r="E255" s="268"/>
      <c r="F255" s="267"/>
      <c r="G255" s="266"/>
    </row>
    <row r="256" spans="2:7" s="261" customFormat="1">
      <c r="B256" s="267"/>
      <c r="C256" s="267"/>
      <c r="D256" s="267"/>
      <c r="E256" s="268"/>
      <c r="F256" s="267"/>
      <c r="G256" s="266"/>
    </row>
    <row r="257" spans="2:7" s="261" customFormat="1">
      <c r="B257" s="267"/>
      <c r="C257" s="267"/>
      <c r="D257" s="267"/>
      <c r="E257" s="268"/>
      <c r="F257" s="267"/>
      <c r="G257" s="266"/>
    </row>
    <row r="258" spans="2:7" s="261" customFormat="1">
      <c r="B258" s="267"/>
      <c r="C258" s="267"/>
      <c r="D258" s="267"/>
      <c r="E258" s="268"/>
      <c r="F258" s="267"/>
      <c r="G258" s="266"/>
    </row>
    <row r="259" spans="2:7" s="261" customFormat="1">
      <c r="B259" s="267"/>
      <c r="C259" s="267"/>
      <c r="D259" s="267"/>
      <c r="E259" s="268"/>
      <c r="F259" s="267"/>
      <c r="G259" s="266"/>
    </row>
    <row r="260" spans="2:7" s="261" customFormat="1">
      <c r="B260" s="267"/>
      <c r="C260" s="267"/>
      <c r="D260" s="267"/>
      <c r="E260" s="268"/>
      <c r="F260" s="267"/>
      <c r="G260" s="266"/>
    </row>
    <row r="261" spans="2:7" s="261" customFormat="1">
      <c r="B261" s="267"/>
      <c r="C261" s="267"/>
      <c r="D261" s="267"/>
      <c r="E261" s="268"/>
      <c r="F261" s="267"/>
      <c r="G261" s="266"/>
    </row>
    <row r="262" spans="2:7" s="261" customFormat="1">
      <c r="B262" s="267"/>
      <c r="C262" s="267"/>
      <c r="D262" s="267"/>
      <c r="E262" s="268"/>
      <c r="F262" s="267"/>
      <c r="G262" s="266"/>
    </row>
    <row r="263" spans="2:7" s="261" customFormat="1">
      <c r="B263" s="267"/>
      <c r="C263" s="267"/>
      <c r="D263" s="267"/>
      <c r="E263" s="268"/>
      <c r="F263" s="267"/>
      <c r="G263" s="266"/>
    </row>
    <row r="264" spans="2:7" s="261" customFormat="1">
      <c r="B264" s="267"/>
      <c r="C264" s="267"/>
      <c r="D264" s="267"/>
      <c r="E264" s="268"/>
      <c r="F264" s="267"/>
      <c r="G264" s="266"/>
    </row>
    <row r="265" spans="2:7" s="261" customFormat="1">
      <c r="B265" s="267"/>
      <c r="C265" s="267"/>
      <c r="D265" s="267"/>
      <c r="E265" s="268"/>
      <c r="F265" s="267"/>
      <c r="G265" s="266"/>
    </row>
    <row r="266" spans="2:7" s="261" customFormat="1">
      <c r="B266" s="267"/>
      <c r="C266" s="267"/>
      <c r="D266" s="267"/>
      <c r="E266" s="268"/>
      <c r="F266" s="267"/>
      <c r="G266" s="266"/>
    </row>
    <row r="267" spans="2:7" s="261" customFormat="1">
      <c r="B267" s="267"/>
      <c r="C267" s="267"/>
      <c r="D267" s="267"/>
      <c r="E267" s="268"/>
      <c r="F267" s="267"/>
      <c r="G267" s="266"/>
    </row>
    <row r="268" spans="2:7" s="261" customFormat="1">
      <c r="B268" s="267"/>
      <c r="C268" s="267"/>
      <c r="D268" s="267"/>
      <c r="E268" s="268"/>
      <c r="F268" s="267"/>
      <c r="G268" s="266"/>
    </row>
    <row r="269" spans="2:7" s="261" customFormat="1">
      <c r="B269" s="267"/>
      <c r="C269" s="267"/>
      <c r="D269" s="267"/>
      <c r="E269" s="268"/>
      <c r="F269" s="267"/>
      <c r="G269" s="266"/>
    </row>
    <row r="270" spans="2:7" s="261" customFormat="1">
      <c r="B270" s="267"/>
      <c r="C270" s="267"/>
      <c r="D270" s="267"/>
      <c r="E270" s="268"/>
      <c r="F270" s="267"/>
      <c r="G270" s="266"/>
    </row>
    <row r="271" spans="2:7" s="261" customFormat="1">
      <c r="B271" s="267"/>
      <c r="C271" s="267"/>
      <c r="D271" s="267"/>
      <c r="E271" s="268"/>
      <c r="F271" s="267"/>
      <c r="G271" s="266"/>
    </row>
    <row r="272" spans="2:7" s="261" customFormat="1">
      <c r="B272" s="267"/>
      <c r="C272" s="267"/>
      <c r="D272" s="267"/>
      <c r="E272" s="268"/>
      <c r="F272" s="267"/>
      <c r="G272" s="266"/>
    </row>
    <row r="273" spans="2:7" s="261" customFormat="1">
      <c r="B273" s="267"/>
      <c r="C273" s="267"/>
      <c r="D273" s="267"/>
      <c r="E273" s="268"/>
      <c r="F273" s="267"/>
      <c r="G273" s="266"/>
    </row>
    <row r="274" spans="2:7" s="261" customFormat="1">
      <c r="B274" s="267"/>
      <c r="C274" s="267"/>
      <c r="D274" s="267"/>
      <c r="E274" s="268"/>
      <c r="F274" s="267"/>
      <c r="G274" s="266"/>
    </row>
    <row r="275" spans="2:7" s="261" customFormat="1">
      <c r="B275" s="267"/>
      <c r="C275" s="267"/>
      <c r="D275" s="267"/>
      <c r="E275" s="268"/>
      <c r="F275" s="267"/>
      <c r="G275" s="266"/>
    </row>
    <row r="276" spans="2:7" s="261" customFormat="1">
      <c r="B276" s="267"/>
      <c r="C276" s="267"/>
      <c r="D276" s="267"/>
      <c r="E276" s="268"/>
      <c r="F276" s="267"/>
      <c r="G276" s="266"/>
    </row>
    <row r="277" spans="2:7" s="261" customFormat="1">
      <c r="B277" s="267"/>
      <c r="C277" s="267"/>
      <c r="D277" s="267"/>
      <c r="E277" s="268"/>
      <c r="F277" s="267"/>
      <c r="G277" s="266"/>
    </row>
    <row r="278" spans="2:7" s="261" customFormat="1">
      <c r="B278" s="267"/>
      <c r="C278" s="267"/>
      <c r="D278" s="267"/>
      <c r="E278" s="268"/>
      <c r="F278" s="267"/>
      <c r="G278" s="266"/>
    </row>
    <row r="279" spans="2:7" s="261" customFormat="1">
      <c r="B279" s="267"/>
      <c r="C279" s="267"/>
      <c r="D279" s="267"/>
      <c r="E279" s="268"/>
      <c r="F279" s="267"/>
      <c r="G279" s="266"/>
    </row>
    <row r="280" spans="2:7" s="261" customFormat="1">
      <c r="B280" s="267"/>
      <c r="C280" s="267"/>
      <c r="D280" s="267"/>
      <c r="E280" s="268"/>
      <c r="F280" s="267"/>
      <c r="G280" s="266"/>
    </row>
    <row r="281" spans="2:7" s="261" customFormat="1">
      <c r="B281" s="267"/>
      <c r="C281" s="267"/>
      <c r="D281" s="267"/>
      <c r="E281" s="268"/>
      <c r="F281" s="267"/>
      <c r="G281" s="266"/>
    </row>
    <row r="282" spans="2:7" s="261" customFormat="1">
      <c r="B282" s="267"/>
      <c r="C282" s="267"/>
      <c r="D282" s="267"/>
      <c r="E282" s="268"/>
      <c r="F282" s="267"/>
      <c r="G282" s="266"/>
    </row>
    <row r="283" spans="2:7" s="261" customFormat="1">
      <c r="B283" s="267"/>
      <c r="C283" s="267"/>
      <c r="D283" s="267"/>
      <c r="E283" s="268"/>
      <c r="F283" s="267"/>
      <c r="G283" s="266"/>
    </row>
    <row r="284" spans="2:7" s="261" customFormat="1">
      <c r="B284" s="267"/>
      <c r="C284" s="267"/>
      <c r="D284" s="267"/>
      <c r="E284" s="268"/>
      <c r="F284" s="267"/>
      <c r="G284" s="266"/>
    </row>
    <row r="285" spans="2:7" s="261" customFormat="1">
      <c r="B285" s="267"/>
      <c r="C285" s="267"/>
      <c r="D285" s="267"/>
      <c r="E285" s="268"/>
      <c r="F285" s="267"/>
      <c r="G285" s="266"/>
    </row>
    <row r="286" spans="2:7" s="261" customFormat="1">
      <c r="B286" s="267"/>
      <c r="C286" s="267"/>
      <c r="D286" s="267"/>
      <c r="E286" s="268"/>
      <c r="F286" s="267"/>
      <c r="G286" s="266"/>
    </row>
    <row r="287" spans="2:7" s="261" customFormat="1">
      <c r="B287" s="267"/>
      <c r="C287" s="267"/>
      <c r="D287" s="267"/>
      <c r="E287" s="268"/>
      <c r="F287" s="267"/>
      <c r="G287" s="266"/>
    </row>
    <row r="288" spans="2:7" s="261" customFormat="1">
      <c r="B288" s="267"/>
      <c r="C288" s="267"/>
      <c r="D288" s="267"/>
      <c r="E288" s="268"/>
      <c r="F288" s="267"/>
      <c r="G288" s="266"/>
    </row>
    <row r="289" spans="2:7" s="261" customFormat="1">
      <c r="B289" s="267"/>
      <c r="C289" s="267"/>
      <c r="D289" s="267"/>
      <c r="E289" s="268"/>
      <c r="F289" s="267"/>
      <c r="G289" s="266"/>
    </row>
    <row r="290" spans="2:7" s="261" customFormat="1">
      <c r="B290" s="267"/>
      <c r="C290" s="267"/>
      <c r="D290" s="267"/>
      <c r="E290" s="268"/>
      <c r="F290" s="267"/>
      <c r="G290" s="266"/>
    </row>
    <row r="291" spans="2:7" s="261" customFormat="1">
      <c r="B291" s="267"/>
      <c r="C291" s="267"/>
      <c r="D291" s="267"/>
      <c r="E291" s="268"/>
      <c r="F291" s="267"/>
      <c r="G291" s="266"/>
    </row>
    <row r="292" spans="2:7" s="261" customFormat="1">
      <c r="B292" s="267"/>
      <c r="C292" s="267"/>
      <c r="D292" s="267"/>
      <c r="E292" s="268"/>
      <c r="F292" s="267"/>
      <c r="G292" s="266"/>
    </row>
    <row r="293" spans="2:7" s="261" customFormat="1">
      <c r="B293" s="267"/>
      <c r="C293" s="267"/>
      <c r="D293" s="267"/>
      <c r="E293" s="268"/>
      <c r="F293" s="267"/>
      <c r="G293" s="266"/>
    </row>
    <row r="294" spans="2:7" s="261" customFormat="1">
      <c r="B294" s="267"/>
      <c r="C294" s="267"/>
      <c r="D294" s="267"/>
      <c r="E294" s="268"/>
      <c r="F294" s="267"/>
      <c r="G294" s="266"/>
    </row>
    <row r="295" spans="2:7" s="261" customFormat="1">
      <c r="B295" s="267"/>
      <c r="C295" s="267"/>
      <c r="D295" s="267"/>
      <c r="E295" s="268"/>
      <c r="F295" s="267"/>
      <c r="G295" s="266"/>
    </row>
    <row r="296" spans="2:7" s="261" customFormat="1">
      <c r="B296" s="267"/>
      <c r="C296" s="267"/>
      <c r="D296" s="267"/>
      <c r="E296" s="268"/>
      <c r="F296" s="267"/>
      <c r="G296" s="266"/>
    </row>
    <row r="297" spans="2:7" s="261" customFormat="1">
      <c r="B297" s="267"/>
      <c r="C297" s="267"/>
      <c r="D297" s="267"/>
      <c r="E297" s="268"/>
      <c r="F297" s="267"/>
      <c r="G297" s="266"/>
    </row>
    <row r="298" spans="2:7" s="261" customFormat="1">
      <c r="B298" s="267"/>
      <c r="C298" s="267"/>
      <c r="D298" s="267"/>
      <c r="E298" s="268"/>
      <c r="F298" s="267"/>
      <c r="G298" s="266"/>
    </row>
    <row r="299" spans="2:7" s="261" customFormat="1">
      <c r="B299" s="267"/>
      <c r="C299" s="267"/>
      <c r="D299" s="267"/>
      <c r="E299" s="268"/>
      <c r="F299" s="267"/>
      <c r="G299" s="266"/>
    </row>
    <row r="300" spans="2:7" s="261" customFormat="1">
      <c r="B300" s="267"/>
      <c r="C300" s="267"/>
      <c r="D300" s="267"/>
      <c r="E300" s="268"/>
      <c r="F300" s="267"/>
      <c r="G300" s="266"/>
    </row>
    <row r="301" spans="2:7" s="261" customFormat="1">
      <c r="B301" s="267"/>
      <c r="C301" s="267"/>
      <c r="D301" s="267"/>
      <c r="E301" s="268"/>
      <c r="F301" s="267"/>
      <c r="G301" s="266"/>
    </row>
    <row r="302" spans="2:7" s="261" customFormat="1">
      <c r="B302" s="267"/>
      <c r="C302" s="267"/>
      <c r="D302" s="267"/>
      <c r="E302" s="268"/>
      <c r="F302" s="267"/>
      <c r="G302" s="266"/>
    </row>
    <row r="303" spans="2:7" s="261" customFormat="1">
      <c r="B303" s="267"/>
      <c r="C303" s="267"/>
      <c r="D303" s="267"/>
      <c r="E303" s="268"/>
      <c r="F303" s="267"/>
      <c r="G303" s="266"/>
    </row>
    <row r="304" spans="2:7" s="261" customFormat="1">
      <c r="B304" s="267"/>
      <c r="C304" s="267"/>
      <c r="D304" s="267"/>
      <c r="E304" s="268"/>
      <c r="F304" s="267"/>
      <c r="G304" s="266"/>
    </row>
    <row r="305" spans="2:7" s="261" customFormat="1">
      <c r="B305" s="267"/>
      <c r="C305" s="267"/>
      <c r="D305" s="267"/>
      <c r="E305" s="268"/>
      <c r="F305" s="267"/>
      <c r="G305" s="266"/>
    </row>
    <row r="306" spans="2:7" s="261" customFormat="1">
      <c r="B306" s="267"/>
      <c r="C306" s="267"/>
      <c r="D306" s="267"/>
      <c r="E306" s="268"/>
      <c r="F306" s="267"/>
      <c r="G306" s="266"/>
    </row>
    <row r="307" spans="2:7" s="261" customFormat="1">
      <c r="B307" s="267"/>
      <c r="C307" s="267"/>
      <c r="D307" s="267"/>
      <c r="E307" s="268"/>
      <c r="F307" s="267"/>
      <c r="G307" s="266"/>
    </row>
    <row r="308" spans="2:7" s="261" customFormat="1">
      <c r="B308" s="267"/>
      <c r="C308" s="267"/>
      <c r="D308" s="267"/>
      <c r="E308" s="268"/>
      <c r="F308" s="267"/>
      <c r="G308" s="266"/>
    </row>
    <row r="309" spans="2:7" s="261" customFormat="1">
      <c r="B309" s="267"/>
      <c r="C309" s="267"/>
      <c r="D309" s="267"/>
      <c r="E309" s="268"/>
      <c r="F309" s="267"/>
      <c r="G309" s="266"/>
    </row>
    <row r="310" spans="2:7" s="261" customFormat="1">
      <c r="B310" s="267"/>
      <c r="C310" s="267"/>
      <c r="D310" s="267"/>
      <c r="E310" s="268"/>
      <c r="F310" s="267"/>
      <c r="G310" s="266"/>
    </row>
    <row r="311" spans="2:7" s="261" customFormat="1">
      <c r="B311" s="267"/>
      <c r="C311" s="267"/>
      <c r="D311" s="267"/>
      <c r="E311" s="268"/>
      <c r="F311" s="267"/>
      <c r="G311" s="266"/>
    </row>
    <row r="312" spans="2:7" s="261" customFormat="1">
      <c r="B312" s="267"/>
      <c r="C312" s="267"/>
      <c r="D312" s="267"/>
      <c r="E312" s="268"/>
      <c r="F312" s="267"/>
      <c r="G312" s="266"/>
    </row>
    <row r="313" spans="2:7" s="261" customFormat="1">
      <c r="B313" s="267"/>
      <c r="C313" s="267"/>
      <c r="D313" s="267"/>
      <c r="E313" s="268"/>
      <c r="F313" s="267"/>
      <c r="G313" s="266"/>
    </row>
    <row r="314" spans="2:7" s="261" customFormat="1">
      <c r="B314" s="267"/>
      <c r="C314" s="267"/>
      <c r="D314" s="267"/>
      <c r="E314" s="268"/>
      <c r="F314" s="267"/>
      <c r="G314" s="266"/>
    </row>
    <row r="315" spans="2:7" s="261" customFormat="1">
      <c r="B315" s="267"/>
      <c r="C315" s="267"/>
      <c r="D315" s="267"/>
      <c r="E315" s="268"/>
      <c r="F315" s="267"/>
      <c r="G315" s="266"/>
    </row>
    <row r="316" spans="2:7" s="261" customFormat="1">
      <c r="B316" s="267"/>
      <c r="C316" s="267"/>
      <c r="D316" s="267"/>
      <c r="E316" s="268"/>
      <c r="F316" s="267"/>
      <c r="G316" s="266"/>
    </row>
    <row r="317" spans="2:7" s="261" customFormat="1">
      <c r="B317" s="267"/>
      <c r="C317" s="267"/>
      <c r="D317" s="267"/>
      <c r="E317" s="268"/>
      <c r="F317" s="267"/>
      <c r="G317" s="266"/>
    </row>
    <row r="318" spans="2:7" s="261" customFormat="1">
      <c r="B318" s="267"/>
      <c r="C318" s="267"/>
      <c r="D318" s="267"/>
      <c r="E318" s="268"/>
      <c r="F318" s="267"/>
      <c r="G318" s="266"/>
    </row>
    <row r="319" spans="2:7" s="261" customFormat="1">
      <c r="B319" s="267"/>
      <c r="C319" s="267"/>
      <c r="D319" s="267"/>
      <c r="E319" s="268"/>
      <c r="F319" s="267"/>
      <c r="G319" s="266"/>
    </row>
    <row r="320" spans="2:7" s="261" customFormat="1">
      <c r="B320" s="267"/>
      <c r="C320" s="267"/>
      <c r="D320" s="267"/>
      <c r="E320" s="268"/>
      <c r="F320" s="267"/>
      <c r="G320" s="266"/>
    </row>
    <row r="321" spans="2:7" s="261" customFormat="1">
      <c r="B321" s="267"/>
      <c r="C321" s="267"/>
      <c r="D321" s="267"/>
      <c r="E321" s="268"/>
      <c r="F321" s="267"/>
      <c r="G321" s="266"/>
    </row>
    <row r="322" spans="2:7" s="261" customFormat="1">
      <c r="B322" s="267"/>
      <c r="C322" s="267"/>
      <c r="D322" s="267"/>
      <c r="E322" s="268"/>
      <c r="F322" s="267"/>
      <c r="G322" s="266"/>
    </row>
    <row r="323" spans="2:7" s="261" customFormat="1">
      <c r="B323" s="267"/>
      <c r="C323" s="267"/>
      <c r="D323" s="267"/>
      <c r="E323" s="268"/>
      <c r="F323" s="267"/>
      <c r="G323" s="266"/>
    </row>
    <row r="324" spans="2:7" s="261" customFormat="1">
      <c r="B324" s="267"/>
      <c r="C324" s="267"/>
      <c r="D324" s="267"/>
      <c r="E324" s="268"/>
      <c r="F324" s="267"/>
      <c r="G324" s="266"/>
    </row>
    <row r="325" spans="2:7" s="261" customFormat="1">
      <c r="B325" s="267"/>
      <c r="C325" s="267"/>
      <c r="D325" s="267"/>
      <c r="E325" s="268"/>
      <c r="F325" s="267"/>
      <c r="G325" s="266"/>
    </row>
    <row r="326" spans="2:7" s="261" customFormat="1">
      <c r="B326" s="267"/>
      <c r="C326" s="267"/>
      <c r="D326" s="267"/>
      <c r="E326" s="268"/>
      <c r="F326" s="267"/>
      <c r="G326" s="266"/>
    </row>
    <row r="327" spans="2:7" s="261" customFormat="1">
      <c r="B327" s="267"/>
      <c r="C327" s="267"/>
      <c r="D327" s="267"/>
      <c r="E327" s="268"/>
      <c r="F327" s="267"/>
      <c r="G327" s="266"/>
    </row>
    <row r="328" spans="2:7" s="261" customFormat="1">
      <c r="B328" s="267"/>
      <c r="C328" s="267"/>
      <c r="D328" s="267"/>
      <c r="E328" s="268"/>
      <c r="F328" s="267"/>
      <c r="G328" s="266"/>
    </row>
    <row r="329" spans="2:7" s="261" customFormat="1">
      <c r="B329" s="267"/>
      <c r="C329" s="267"/>
      <c r="D329" s="267"/>
      <c r="E329" s="268"/>
      <c r="F329" s="267"/>
      <c r="G329" s="266"/>
    </row>
    <row r="330" spans="2:7" s="261" customFormat="1">
      <c r="B330" s="267"/>
      <c r="C330" s="267"/>
      <c r="D330" s="267"/>
      <c r="E330" s="268"/>
      <c r="F330" s="267"/>
      <c r="G330" s="266"/>
    </row>
  </sheetData>
  <sheetProtection selectLockedCells="1"/>
  <mergeCells count="1">
    <mergeCell ref="B22:F22"/>
  </mergeCells>
  <pageMargins left="0.74803149606299213" right="0.74803149606299213" top="0.98425196850393704" bottom="0.74925595238095233" header="0" footer="0"/>
  <pageSetup paperSize="9" scale="95" orientation="portrait"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C52F60042744419C404F1C4CE1D6F2" ma:contentTypeVersion="2" ma:contentTypeDescription="Create a new document." ma:contentTypeScope="" ma:versionID="2db98db8f779609c817f5ac2ba346381">
  <xsd:schema xmlns:xsd="http://www.w3.org/2001/XMLSchema" xmlns:xs="http://www.w3.org/2001/XMLSchema" xmlns:p="http://schemas.microsoft.com/office/2006/metadata/properties" xmlns:ns1="http://schemas.microsoft.com/sharepoint/v3" xmlns:ns2="3cc4cfde-fa20-4d5e-ad4e-d7aa38b4317b" targetNamespace="http://schemas.microsoft.com/office/2006/metadata/properties" ma:root="true" ma:fieldsID="ea9d5ec987c30be43fa6df26c9da7804" ns1:_="" ns2:_="">
    <xsd:import namespace="http://schemas.microsoft.com/sharepoint/v3"/>
    <xsd:import namespace="3cc4cfde-fa20-4d5e-ad4e-d7aa38b4317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c4cfde-fa20-4d5e-ad4e-d7aa38b431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4DBD258-1A6D-47A1-9781-0AA2119D3F98}">
  <ds:schemaRefs>
    <ds:schemaRef ds:uri="http://schemas.microsoft.com/office/2006/metadata/longProperties"/>
  </ds:schemaRefs>
</ds:datastoreItem>
</file>

<file path=customXml/itemProps2.xml><?xml version="1.0" encoding="utf-8"?>
<ds:datastoreItem xmlns:ds="http://schemas.openxmlformats.org/officeDocument/2006/customXml" ds:itemID="{C94E21AC-4A5E-49D7-A428-D4D24FFC1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c4cfde-fa20-4d5e-ad4e-d7aa38b43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FEFCD6-4E33-4006-B405-3090D48D0BF3}">
  <ds:schemaRefs>
    <ds:schemaRef ds:uri="http://schemas.microsoft.com/sharepoint/v3/contenttype/forms"/>
  </ds:schemaRefs>
</ds:datastoreItem>
</file>

<file path=customXml/itemProps4.xml><?xml version="1.0" encoding="utf-8"?>
<ds:datastoreItem xmlns:ds="http://schemas.openxmlformats.org/officeDocument/2006/customXml" ds:itemID="{F317DFE1-6BDE-49C9-8ABA-E23CF8418138}">
  <ds:schemaRefs>
    <ds:schemaRef ds:uri="http://schemas.microsoft.com/sharepoint/events"/>
  </ds:schemaRefs>
</ds:datastoreItem>
</file>

<file path=customXml/itemProps5.xml><?xml version="1.0" encoding="utf-8"?>
<ds:datastoreItem xmlns:ds="http://schemas.openxmlformats.org/officeDocument/2006/customXml" ds:itemID="{5DF8774E-F24E-4081-A63B-7169EC9B5C98}">
  <ds:schemaRefs>
    <ds:schemaRef ds:uri="3cc4cfde-fa20-4d5e-ad4e-d7aa38b4317b"/>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REKAPITULACIJA</vt:lpstr>
      <vt:lpstr>GRAĐ-OBRTNIČKI_ŠKOLE I DVORANA</vt:lpstr>
      <vt:lpstr>IV_Ventilacija</vt:lpstr>
      <vt:lpstr>V_Grijanje</vt:lpstr>
      <vt:lpstr>VI_Ostali radovi</vt:lpstr>
      <vt:lpstr>List1</vt:lpstr>
      <vt:lpstr>'GRAĐ-OBRTNIČKI_ŠKOLE I DVORANA'!Ispis_naslova</vt:lpstr>
      <vt:lpstr>'GRAĐ-OBRTNIČKI_ŠKOLE I DVORANA'!Podrucje_ispisa</vt:lpstr>
      <vt:lpstr>IV_Ventilacija!Podrucje_ispisa</vt:lpstr>
      <vt:lpstr>REKAPITULACIJA!Podrucje_ispisa</vt:lpstr>
    </vt:vector>
  </TitlesOfParts>
  <Company>Sabolić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Sabolić</dc:creator>
  <cp:lastModifiedBy>Ljubica Sabljić</cp:lastModifiedBy>
  <cp:lastPrinted>2018-01-26T13:15:55Z</cp:lastPrinted>
  <dcterms:created xsi:type="dcterms:W3CDTF">2007-10-18T09:38:42Z</dcterms:created>
  <dcterms:modified xsi:type="dcterms:W3CDTF">2018-07-06T06:12:27Z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K4N3N4ZP7ZMV-4-498715</vt:lpwstr>
  </property>
  <property fmtid="{D5CDD505-2E9C-101B-9397-08002B2CF9AE}" pid="3" name="_dlc_DocIdItemGuid">
    <vt:lpwstr>5c202bdf-2384-4026-b2e1-8847f8cd43ae</vt:lpwstr>
  </property>
  <property fmtid="{D5CDD505-2E9C-101B-9397-08002B2CF9AE}" pid="4" name="_dlc_DocIdUrl">
    <vt:lpwstr>http://dmstore01.nndmz.dmz/_layouts/DocIdRedir.aspx?ID=K4N3N4ZP7ZMV-4-498715, K4N3N4ZP7ZMV-4-498715</vt:lpwstr>
  </property>
  <property fmtid="{D5CDD505-2E9C-101B-9397-08002B2CF9AE}" pid="5" name="_dlc_DocIdPersistId">
    <vt:lpwstr>1</vt:lpwstr>
  </property>
</Properties>
</file>